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teams\2217LMEAUIResearchProgramAnalysis-PRS\PS Staff\JRobinson\Unemployment Insurance\Tax\Annual tax Rate Run\2021\"/>
    </mc:Choice>
  </mc:AlternateContent>
  <xr:revisionPtr revIDLastSave="0" documentId="8_{A8714F6C-E0D3-42DC-88DE-04B0BE239AF7}" xr6:coauthVersionLast="45" xr6:coauthVersionMax="45" xr10:uidLastSave="{00000000-0000-0000-0000-000000000000}"/>
  <bookViews>
    <workbookView xWindow="-108" yWindow="-108" windowWidth="23256" windowHeight="12576" xr2:uid="{16E9223D-784A-44A9-83BB-D645071C2A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7" i="1" l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N7" i="1"/>
  <c r="BN8" i="1"/>
  <c r="BP8" i="1" s="1"/>
  <c r="BN9" i="1"/>
  <c r="BN10" i="1"/>
  <c r="BN11" i="1"/>
  <c r="BN12" i="1"/>
  <c r="BN13" i="1"/>
  <c r="BN14" i="1"/>
  <c r="BP14" i="1" s="1"/>
  <c r="BR14" i="1" s="1"/>
  <c r="BS14" i="1" s="1"/>
  <c r="BT14" i="1" s="1"/>
  <c r="BN15" i="1"/>
  <c r="BN16" i="1"/>
  <c r="BP16" i="1" s="1"/>
  <c r="BN17" i="1"/>
  <c r="BN18" i="1"/>
  <c r="BP18" i="1" s="1"/>
  <c r="BN19" i="1"/>
  <c r="BP19" i="1" s="1"/>
  <c r="BR19" i="1" s="1"/>
  <c r="BN20" i="1"/>
  <c r="BP20" i="1" s="1"/>
  <c r="BR20" i="1" s="1"/>
  <c r="BS20" i="1" s="1"/>
  <c r="BT20" i="1" s="1"/>
  <c r="BN21" i="1"/>
  <c r="BP21" i="1" s="1"/>
  <c r="BN22" i="1"/>
  <c r="BN23" i="1"/>
  <c r="BP23" i="1" s="1"/>
  <c r="BN24" i="1"/>
  <c r="BP24" i="1" s="1"/>
  <c r="BN25" i="1"/>
  <c r="BN26" i="1"/>
  <c r="BP26" i="1" s="1"/>
  <c r="BN27" i="1"/>
  <c r="BP27" i="1" s="1"/>
  <c r="BR27" i="1" s="1"/>
  <c r="BN28" i="1"/>
  <c r="BN29" i="1"/>
  <c r="BP29" i="1" s="1"/>
  <c r="BN30" i="1"/>
  <c r="BP30" i="1" s="1"/>
  <c r="BR30" i="1" s="1"/>
  <c r="BS30" i="1" s="1"/>
  <c r="BT30" i="1" s="1"/>
  <c r="BN31" i="1"/>
  <c r="BP31" i="1" s="1"/>
  <c r="BN32" i="1"/>
  <c r="BP32" i="1" s="1"/>
  <c r="BN33" i="1"/>
  <c r="BN34" i="1"/>
  <c r="BP34" i="1" s="1"/>
  <c r="BN35" i="1"/>
  <c r="BP35" i="1" s="1"/>
  <c r="BR35" i="1" s="1"/>
  <c r="BN36" i="1"/>
  <c r="BP36" i="1" s="1"/>
  <c r="BR36" i="1" s="1"/>
  <c r="BS36" i="1" s="1"/>
  <c r="BT36" i="1" s="1"/>
  <c r="BN37" i="1"/>
  <c r="BN38" i="1"/>
  <c r="BP38" i="1" s="1"/>
  <c r="BR38" i="1" s="1"/>
  <c r="BS38" i="1" s="1"/>
  <c r="BT38" i="1" s="1"/>
  <c r="BN39" i="1"/>
  <c r="BP39" i="1" s="1"/>
  <c r="BN40" i="1"/>
  <c r="BP40" i="1" s="1"/>
  <c r="BN41" i="1"/>
  <c r="BN42" i="1"/>
  <c r="BP42" i="1" s="1"/>
  <c r="BN43" i="1"/>
  <c r="BP43" i="1" s="1"/>
  <c r="BR43" i="1" s="1"/>
  <c r="BN44" i="1"/>
  <c r="BN45" i="1"/>
  <c r="BP45" i="1" s="1"/>
  <c r="BN46" i="1"/>
  <c r="BP46" i="1" s="1"/>
  <c r="BR46" i="1" s="1"/>
  <c r="BS46" i="1" s="1"/>
  <c r="BT46" i="1" s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P44" i="1"/>
  <c r="BR44" i="1" s="1"/>
  <c r="BS44" i="1" s="1"/>
  <c r="BT44" i="1" s="1"/>
  <c r="BP41" i="1"/>
  <c r="BR41" i="1" s="1"/>
  <c r="BP37" i="1"/>
  <c r="BP33" i="1"/>
  <c r="BR33" i="1" s="1"/>
  <c r="BR28" i="1"/>
  <c r="BS28" i="1" s="1"/>
  <c r="BT28" i="1" s="1"/>
  <c r="BP28" i="1"/>
  <c r="BP25" i="1"/>
  <c r="BR25" i="1" s="1"/>
  <c r="BP22" i="1"/>
  <c r="BR22" i="1" s="1"/>
  <c r="BS22" i="1" s="1"/>
  <c r="BT22" i="1" s="1"/>
  <c r="BP17" i="1"/>
  <c r="BR17" i="1" s="1"/>
  <c r="BS17" i="1" s="1"/>
  <c r="BT17" i="1" s="1"/>
  <c r="BP15" i="1"/>
  <c r="BP13" i="1"/>
  <c r="BP12" i="1"/>
  <c r="BP11" i="1"/>
  <c r="BR11" i="1" s="1"/>
  <c r="BP10" i="1"/>
  <c r="BP9" i="1"/>
  <c r="BR9" i="1" s="1"/>
  <c r="BP7" i="1"/>
  <c r="BK1" i="1"/>
  <c r="BR21" i="1" l="1"/>
  <c r="BS9" i="1"/>
  <c r="BT9" i="1" s="1"/>
  <c r="BR34" i="1"/>
  <c r="BR7" i="1"/>
  <c r="BS7" i="1" s="1"/>
  <c r="BT7" i="1" s="1"/>
  <c r="BR15" i="1"/>
  <c r="BS15" i="1" s="1"/>
  <c r="BT15" i="1" s="1"/>
  <c r="BS41" i="1"/>
  <c r="BT41" i="1" s="1"/>
  <c r="BR23" i="1"/>
  <c r="BS23" i="1" s="1"/>
  <c r="BT23" i="1" s="1"/>
  <c r="BR31" i="1"/>
  <c r="BS31" i="1" s="1"/>
  <c r="BT31" i="1" s="1"/>
  <c r="BR39" i="1"/>
  <c r="BS39" i="1" s="1"/>
  <c r="BT39" i="1" s="1"/>
  <c r="BR8" i="1"/>
  <c r="BS8" i="1" s="1"/>
  <c r="BT8" i="1" s="1"/>
  <c r="BR12" i="1"/>
  <c r="BS12" i="1" s="1"/>
  <c r="BT12" i="1" s="1"/>
  <c r="BR32" i="1"/>
  <c r="BS32" i="1" s="1"/>
  <c r="BT32" i="1" s="1"/>
  <c r="BR40" i="1"/>
  <c r="BS43" i="1"/>
  <c r="BT43" i="1" s="1"/>
  <c r="BS35" i="1"/>
  <c r="BT35" i="1" s="1"/>
  <c r="BR29" i="1"/>
  <c r="BS29" i="1" s="1"/>
  <c r="BT29" i="1" s="1"/>
  <c r="BR18" i="1"/>
  <c r="BS18" i="1" s="1"/>
  <c r="BT18" i="1" s="1"/>
  <c r="BS21" i="1"/>
  <c r="BT21" i="1" s="1"/>
  <c r="BS33" i="1"/>
  <c r="BT33" i="1" s="1"/>
  <c r="BR37" i="1"/>
  <c r="BS37" i="1" s="1"/>
  <c r="BT37" i="1" s="1"/>
  <c r="BS40" i="1"/>
  <c r="BT40" i="1" s="1"/>
  <c r="BR13" i="1"/>
  <c r="BS13" i="1" s="1"/>
  <c r="BT13" i="1" s="1"/>
  <c r="BR16" i="1"/>
  <c r="BS16" i="1" s="1"/>
  <c r="BT16" i="1" s="1"/>
  <c r="BS19" i="1"/>
  <c r="BT19" i="1" s="1"/>
  <c r="BR42" i="1"/>
  <c r="BS42" i="1" s="1"/>
  <c r="BT42" i="1" s="1"/>
  <c r="BR26" i="1"/>
  <c r="BS26" i="1" s="1"/>
  <c r="BT26" i="1" s="1"/>
  <c r="BR45" i="1"/>
  <c r="BS45" i="1" s="1"/>
  <c r="BT45" i="1" s="1"/>
  <c r="BS11" i="1"/>
  <c r="BT11" i="1" s="1"/>
  <c r="BR24" i="1"/>
  <c r="BS24" i="1" s="1"/>
  <c r="BT24" i="1" s="1"/>
  <c r="BS27" i="1"/>
  <c r="BT27" i="1" s="1"/>
  <c r="BS34" i="1"/>
  <c r="BT34" i="1" s="1"/>
  <c r="BR10" i="1"/>
  <c r="BS10" i="1" s="1"/>
  <c r="BT10" i="1" s="1"/>
  <c r="BS25" i="1"/>
  <c r="BT25" i="1" s="1"/>
  <c r="AY1" i="1"/>
  <c r="AM1" i="1"/>
  <c r="AN10" i="1" s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B7" i="1"/>
  <c r="BB8" i="1"/>
  <c r="BD8" i="1" s="1"/>
  <c r="BB9" i="1"/>
  <c r="BB10" i="1"/>
  <c r="BB11" i="1"/>
  <c r="BB12" i="1"/>
  <c r="BB13" i="1"/>
  <c r="BD13" i="1" s="1"/>
  <c r="BB14" i="1"/>
  <c r="BD14" i="1" s="1"/>
  <c r="BB15" i="1"/>
  <c r="BD15" i="1" s="1"/>
  <c r="BF15" i="1" s="1"/>
  <c r="BB16" i="1"/>
  <c r="BB17" i="1"/>
  <c r="BB18" i="1"/>
  <c r="BD18" i="1" s="1"/>
  <c r="BB19" i="1"/>
  <c r="BD19" i="1" s="1"/>
  <c r="BF19" i="1" s="1"/>
  <c r="BB20" i="1"/>
  <c r="BB21" i="1"/>
  <c r="BB22" i="1"/>
  <c r="BD22" i="1" s="1"/>
  <c r="BB23" i="1"/>
  <c r="BB24" i="1"/>
  <c r="BD24" i="1" s="1"/>
  <c r="BB25" i="1"/>
  <c r="BD25" i="1" s="1"/>
  <c r="BF25" i="1" s="1"/>
  <c r="BB26" i="1"/>
  <c r="BD26" i="1" s="1"/>
  <c r="BB27" i="1"/>
  <c r="BD27" i="1" s="1"/>
  <c r="BF27" i="1" s="1"/>
  <c r="BB28" i="1"/>
  <c r="BB29" i="1"/>
  <c r="BB30" i="1"/>
  <c r="BD30" i="1" s="1"/>
  <c r="BB31" i="1"/>
  <c r="BD31" i="1" s="1"/>
  <c r="BB32" i="1"/>
  <c r="BD32" i="1" s="1"/>
  <c r="BB33" i="1"/>
  <c r="BD33" i="1" s="1"/>
  <c r="BB34" i="1"/>
  <c r="BD34" i="1" s="1"/>
  <c r="BB35" i="1"/>
  <c r="BB36" i="1"/>
  <c r="BB37" i="1"/>
  <c r="BB38" i="1"/>
  <c r="BB39" i="1"/>
  <c r="BD39" i="1" s="1"/>
  <c r="BB40" i="1"/>
  <c r="BD40" i="1" s="1"/>
  <c r="BB41" i="1"/>
  <c r="BD41" i="1" s="1"/>
  <c r="BB42" i="1"/>
  <c r="BD42" i="1" s="1"/>
  <c r="BB43" i="1"/>
  <c r="BD43" i="1" s="1"/>
  <c r="BF43" i="1" s="1"/>
  <c r="BB44" i="1"/>
  <c r="BB45" i="1"/>
  <c r="BB46" i="1"/>
  <c r="BD46" i="1" s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P7" i="1"/>
  <c r="AP8" i="1"/>
  <c r="AR8" i="1" s="1"/>
  <c r="AT8" i="1" s="1"/>
  <c r="AP9" i="1"/>
  <c r="AP10" i="1"/>
  <c r="AR10" i="1" s="1"/>
  <c r="AP11" i="1"/>
  <c r="AP12" i="1"/>
  <c r="AR12" i="1" s="1"/>
  <c r="AP13" i="1"/>
  <c r="AR13" i="1" s="1"/>
  <c r="AT13" i="1" s="1"/>
  <c r="AP14" i="1"/>
  <c r="AP15" i="1"/>
  <c r="AP16" i="1"/>
  <c r="AR16" i="1" s="1"/>
  <c r="AT16" i="1" s="1"/>
  <c r="AP17" i="1"/>
  <c r="AR17" i="1" s="1"/>
  <c r="AT17" i="1" s="1"/>
  <c r="AP18" i="1"/>
  <c r="AR18" i="1" s="1"/>
  <c r="AP19" i="1"/>
  <c r="AR19" i="1" s="1"/>
  <c r="AT19" i="1" s="1"/>
  <c r="AP20" i="1"/>
  <c r="AR20" i="1" s="1"/>
  <c r="AP21" i="1"/>
  <c r="AR21" i="1" s="1"/>
  <c r="AT21" i="1" s="1"/>
  <c r="AP22" i="1"/>
  <c r="AR22" i="1" s="1"/>
  <c r="AT22" i="1" s="1"/>
  <c r="AP23" i="1"/>
  <c r="AR23" i="1" s="1"/>
  <c r="AT23" i="1" s="1"/>
  <c r="AP24" i="1"/>
  <c r="AR24" i="1" s="1"/>
  <c r="AT24" i="1" s="1"/>
  <c r="AP25" i="1"/>
  <c r="AR25" i="1" s="1"/>
  <c r="AT25" i="1" s="1"/>
  <c r="AP26" i="1"/>
  <c r="AP27" i="1"/>
  <c r="AR27" i="1" s="1"/>
  <c r="AT27" i="1" s="1"/>
  <c r="AP28" i="1"/>
  <c r="AP29" i="1"/>
  <c r="AR29" i="1" s="1"/>
  <c r="AP30" i="1"/>
  <c r="AR30" i="1" s="1"/>
  <c r="AT30" i="1" s="1"/>
  <c r="AP31" i="1"/>
  <c r="AP32" i="1"/>
  <c r="AR32" i="1" s="1"/>
  <c r="AT32" i="1" s="1"/>
  <c r="AP33" i="1"/>
  <c r="AR33" i="1" s="1"/>
  <c r="AP34" i="1"/>
  <c r="AR34" i="1" s="1"/>
  <c r="AP35" i="1"/>
  <c r="AR35" i="1" s="1"/>
  <c r="AT35" i="1" s="1"/>
  <c r="AP36" i="1"/>
  <c r="AP37" i="1"/>
  <c r="AR37" i="1" s="1"/>
  <c r="AP38" i="1"/>
  <c r="AR38" i="1" s="1"/>
  <c r="AP39" i="1"/>
  <c r="AP40" i="1"/>
  <c r="AR40" i="1" s="1"/>
  <c r="AP41" i="1"/>
  <c r="AR41" i="1" s="1"/>
  <c r="AP42" i="1"/>
  <c r="AP43" i="1"/>
  <c r="AR43" i="1" s="1"/>
  <c r="AT43" i="1" s="1"/>
  <c r="AP44" i="1"/>
  <c r="AR44" i="1" s="1"/>
  <c r="AP45" i="1"/>
  <c r="AR45" i="1" s="1"/>
  <c r="AP46" i="1"/>
  <c r="AN7" i="1"/>
  <c r="AN8" i="1"/>
  <c r="AN9" i="1"/>
  <c r="AN15" i="1"/>
  <c r="AN16" i="1"/>
  <c r="AN17" i="1"/>
  <c r="AN23" i="1"/>
  <c r="AN24" i="1"/>
  <c r="AN25" i="1"/>
  <c r="AN31" i="1"/>
  <c r="AN32" i="1"/>
  <c r="AN33" i="1"/>
  <c r="AN39" i="1"/>
  <c r="AN40" i="1"/>
  <c r="AN41" i="1"/>
  <c r="AN46" i="1"/>
  <c r="BD45" i="1"/>
  <c r="BD44" i="1"/>
  <c r="BD38" i="1"/>
  <c r="BD37" i="1"/>
  <c r="BD36" i="1"/>
  <c r="BD35" i="1"/>
  <c r="BF35" i="1" s="1"/>
  <c r="BD29" i="1"/>
  <c r="BD28" i="1"/>
  <c r="BD23" i="1"/>
  <c r="BF23" i="1" s="1"/>
  <c r="BD21" i="1"/>
  <c r="BD20" i="1"/>
  <c r="BD17" i="1"/>
  <c r="BF17" i="1" s="1"/>
  <c r="BD16" i="1"/>
  <c r="BD12" i="1"/>
  <c r="BD11" i="1"/>
  <c r="BD10" i="1"/>
  <c r="BD9" i="1"/>
  <c r="BF9" i="1" s="1"/>
  <c r="BD7" i="1"/>
  <c r="AR46" i="1"/>
  <c r="AR42" i="1"/>
  <c r="AR39" i="1"/>
  <c r="AT39" i="1" s="1"/>
  <c r="AR36" i="1"/>
  <c r="AR31" i="1"/>
  <c r="AT31" i="1" s="1"/>
  <c r="AR28" i="1"/>
  <c r="AR26" i="1"/>
  <c r="AR15" i="1"/>
  <c r="AT15" i="1" s="1"/>
  <c r="AR14" i="1"/>
  <c r="AR11" i="1"/>
  <c r="AT11" i="1" s="1"/>
  <c r="AR9" i="1"/>
  <c r="AT9" i="1" s="1"/>
  <c r="AR7" i="1"/>
  <c r="BF11" i="1" l="1"/>
  <c r="BG11" i="1" s="1"/>
  <c r="BH11" i="1" s="1"/>
  <c r="BF20" i="1"/>
  <c r="BF28" i="1"/>
  <c r="BG27" i="1"/>
  <c r="BH27" i="1" s="1"/>
  <c r="BG28" i="1"/>
  <c r="BH28" i="1" s="1"/>
  <c r="BG20" i="1"/>
  <c r="BH20" i="1" s="1"/>
  <c r="AU24" i="1"/>
  <c r="AV24" i="1" s="1"/>
  <c r="AN29" i="1"/>
  <c r="AU29" i="1" s="1"/>
  <c r="AV29" i="1" s="1"/>
  <c r="AU9" i="1"/>
  <c r="AV9" i="1" s="1"/>
  <c r="AU39" i="1"/>
  <c r="AV39" i="1" s="1"/>
  <c r="AN44" i="1"/>
  <c r="AN36" i="1"/>
  <c r="AN28" i="1"/>
  <c r="AN20" i="1"/>
  <c r="AN12" i="1"/>
  <c r="AN30" i="1"/>
  <c r="AN14" i="1"/>
  <c r="AN45" i="1"/>
  <c r="AN21" i="1"/>
  <c r="AU21" i="1" s="1"/>
  <c r="AV21" i="1" s="1"/>
  <c r="AN43" i="1"/>
  <c r="AN35" i="1"/>
  <c r="AU35" i="1" s="1"/>
  <c r="AV35" i="1" s="1"/>
  <c r="AN27" i="1"/>
  <c r="AU27" i="1" s="1"/>
  <c r="AV27" i="1" s="1"/>
  <c r="AN19" i="1"/>
  <c r="AN11" i="1"/>
  <c r="AN38" i="1"/>
  <c r="AN22" i="1"/>
  <c r="AN37" i="1"/>
  <c r="AN13" i="1"/>
  <c r="AU13" i="1" s="1"/>
  <c r="AV13" i="1" s="1"/>
  <c r="AU11" i="1"/>
  <c r="AV11" i="1" s="1"/>
  <c r="AN42" i="1"/>
  <c r="AN34" i="1"/>
  <c r="AN26" i="1"/>
  <c r="AN18" i="1"/>
  <c r="AU19" i="1"/>
  <c r="AV19" i="1" s="1"/>
  <c r="AU30" i="1"/>
  <c r="AV30" i="1" s="1"/>
  <c r="AU32" i="1"/>
  <c r="AV32" i="1" s="1"/>
  <c r="AU16" i="1"/>
  <c r="AV16" i="1" s="1"/>
  <c r="BF24" i="1"/>
  <c r="BG24" i="1" s="1"/>
  <c r="BH24" i="1" s="1"/>
  <c r="BG9" i="1"/>
  <c r="BH9" i="1" s="1"/>
  <c r="BG19" i="1"/>
  <c r="BH19" i="1" s="1"/>
  <c r="BF10" i="1"/>
  <c r="BG10" i="1" s="1"/>
  <c r="BH10" i="1" s="1"/>
  <c r="BF29" i="1"/>
  <c r="BG29" i="1" s="1"/>
  <c r="BH29" i="1" s="1"/>
  <c r="BF33" i="1"/>
  <c r="BG33" i="1" s="1"/>
  <c r="BH33" i="1" s="1"/>
  <c r="BF41" i="1"/>
  <c r="BG41" i="1" s="1"/>
  <c r="BH41" i="1" s="1"/>
  <c r="BG17" i="1"/>
  <c r="BH17" i="1" s="1"/>
  <c r="BF34" i="1"/>
  <c r="BG34" i="1" s="1"/>
  <c r="BH34" i="1" s="1"/>
  <c r="BF38" i="1"/>
  <c r="BG38" i="1" s="1"/>
  <c r="BH38" i="1" s="1"/>
  <c r="BF46" i="1"/>
  <c r="BG46" i="1" s="1"/>
  <c r="BH46" i="1" s="1"/>
  <c r="BG35" i="1"/>
  <c r="BH35" i="1" s="1"/>
  <c r="BG43" i="1"/>
  <c r="BH43" i="1" s="1"/>
  <c r="BG25" i="1"/>
  <c r="BH25" i="1" s="1"/>
  <c r="AT38" i="1"/>
  <c r="AT45" i="1"/>
  <c r="AU45" i="1" s="1"/>
  <c r="AV45" i="1" s="1"/>
  <c r="AU23" i="1"/>
  <c r="AV23" i="1" s="1"/>
  <c r="AT14" i="1"/>
  <c r="AT33" i="1"/>
  <c r="AU33" i="1" s="1"/>
  <c r="AV33" i="1" s="1"/>
  <c r="AT29" i="1"/>
  <c r="AT37" i="1"/>
  <c r="AU37" i="1" s="1"/>
  <c r="AV37" i="1" s="1"/>
  <c r="AT41" i="1"/>
  <c r="AU41" i="1" s="1"/>
  <c r="AV41" i="1" s="1"/>
  <c r="AU8" i="1"/>
  <c r="AV8" i="1" s="1"/>
  <c r="AU17" i="1"/>
  <c r="AV17" i="1" s="1"/>
  <c r="AU25" i="1"/>
  <c r="AV25" i="1" s="1"/>
  <c r="BF8" i="1"/>
  <c r="BG8" i="1" s="1"/>
  <c r="BH8" i="1" s="1"/>
  <c r="BF13" i="1"/>
  <c r="BG13" i="1" s="1"/>
  <c r="BH13" i="1" s="1"/>
  <c r="BF18" i="1"/>
  <c r="BG18" i="1" s="1"/>
  <c r="BH18" i="1" s="1"/>
  <c r="BF31" i="1"/>
  <c r="BG31" i="1" s="1"/>
  <c r="BH31" i="1" s="1"/>
  <c r="BF36" i="1"/>
  <c r="BG36" i="1" s="1"/>
  <c r="BH36" i="1" s="1"/>
  <c r="BF16" i="1"/>
  <c r="BG16" i="1" s="1"/>
  <c r="BH16" i="1" s="1"/>
  <c r="BF21" i="1"/>
  <c r="BG21" i="1" s="1"/>
  <c r="BH21" i="1" s="1"/>
  <c r="BF26" i="1"/>
  <c r="BG26" i="1" s="1"/>
  <c r="BH26" i="1" s="1"/>
  <c r="BF39" i="1"/>
  <c r="BG39" i="1" s="1"/>
  <c r="BH39" i="1" s="1"/>
  <c r="BF44" i="1"/>
  <c r="BG44" i="1" s="1"/>
  <c r="BH44" i="1" s="1"/>
  <c r="BF14" i="1"/>
  <c r="BG14" i="1" s="1"/>
  <c r="BH14" i="1" s="1"/>
  <c r="BF32" i="1"/>
  <c r="BG32" i="1" s="1"/>
  <c r="BH32" i="1" s="1"/>
  <c r="BF37" i="1"/>
  <c r="BG37" i="1" s="1"/>
  <c r="BH37" i="1" s="1"/>
  <c r="BF42" i="1"/>
  <c r="BG42" i="1" s="1"/>
  <c r="BH42" i="1" s="1"/>
  <c r="BG15" i="1"/>
  <c r="BH15" i="1" s="1"/>
  <c r="BF22" i="1"/>
  <c r="BG22" i="1" s="1"/>
  <c r="BH22" i="1" s="1"/>
  <c r="BF40" i="1"/>
  <c r="BG40" i="1" s="1"/>
  <c r="BH40" i="1" s="1"/>
  <c r="BF45" i="1"/>
  <c r="BG45" i="1" s="1"/>
  <c r="BH45" i="1" s="1"/>
  <c r="BF7" i="1"/>
  <c r="BG7" i="1" s="1"/>
  <c r="BH7" i="1" s="1"/>
  <c r="BF12" i="1"/>
  <c r="BG12" i="1" s="1"/>
  <c r="BH12" i="1" s="1"/>
  <c r="BG23" i="1"/>
  <c r="BH23" i="1" s="1"/>
  <c r="BF30" i="1"/>
  <c r="BG30" i="1" s="1"/>
  <c r="BH30" i="1" s="1"/>
  <c r="AT7" i="1"/>
  <c r="AU7" i="1" s="1"/>
  <c r="AV7" i="1" s="1"/>
  <c r="AT10" i="1"/>
  <c r="AU10" i="1" s="1"/>
  <c r="AV10" i="1" s="1"/>
  <c r="AT12" i="1"/>
  <c r="AU12" i="1" s="1"/>
  <c r="AV12" i="1" s="1"/>
  <c r="AU15" i="1"/>
  <c r="AV15" i="1" s="1"/>
  <c r="AU22" i="1"/>
  <c r="AV22" i="1" s="1"/>
  <c r="AT26" i="1"/>
  <c r="AU26" i="1" s="1"/>
  <c r="AV26" i="1" s="1"/>
  <c r="AT28" i="1"/>
  <c r="AT42" i="1"/>
  <c r="AU42" i="1" s="1"/>
  <c r="AV42" i="1" s="1"/>
  <c r="AT34" i="1"/>
  <c r="AT44" i="1"/>
  <c r="AU44" i="1" s="1"/>
  <c r="AV44" i="1" s="1"/>
  <c r="AU31" i="1"/>
  <c r="AV31" i="1" s="1"/>
  <c r="AT40" i="1"/>
  <c r="AU40" i="1" s="1"/>
  <c r="AV40" i="1" s="1"/>
  <c r="AU43" i="1"/>
  <c r="AV43" i="1" s="1"/>
  <c r="AT18" i="1"/>
  <c r="AT20" i="1"/>
  <c r="AU20" i="1" s="1"/>
  <c r="AV20" i="1" s="1"/>
  <c r="AT36" i="1"/>
  <c r="AU36" i="1" s="1"/>
  <c r="AV36" i="1" s="1"/>
  <c r="AT46" i="1"/>
  <c r="AU46" i="1" s="1"/>
  <c r="AV46" i="1" s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D46" i="1"/>
  <c r="AD45" i="1"/>
  <c r="AF45" i="1" s="1"/>
  <c r="AD44" i="1"/>
  <c r="AD43" i="1"/>
  <c r="AD42" i="1"/>
  <c r="AF42" i="1" s="1"/>
  <c r="AD41" i="1"/>
  <c r="AD40" i="1"/>
  <c r="AF40" i="1" s="1"/>
  <c r="AD39" i="1"/>
  <c r="AF39" i="1" s="1"/>
  <c r="AD38" i="1"/>
  <c r="AF38" i="1" s="1"/>
  <c r="AH38" i="1" s="1"/>
  <c r="AD37" i="1"/>
  <c r="AF37" i="1" s="1"/>
  <c r="AD36" i="1"/>
  <c r="AF36" i="1" s="1"/>
  <c r="AH36" i="1" s="1"/>
  <c r="AD35" i="1"/>
  <c r="AD34" i="1"/>
  <c r="AD33" i="1"/>
  <c r="AF33" i="1" s="1"/>
  <c r="AD32" i="1"/>
  <c r="AF32" i="1" s="1"/>
  <c r="AD31" i="1"/>
  <c r="AF31" i="1" s="1"/>
  <c r="AH31" i="1" s="1"/>
  <c r="AD30" i="1"/>
  <c r="AD29" i="1"/>
  <c r="AF29" i="1" s="1"/>
  <c r="AD28" i="1"/>
  <c r="AF28" i="1" s="1"/>
  <c r="AD27" i="1"/>
  <c r="AF27" i="1" s="1"/>
  <c r="AH27" i="1" s="1"/>
  <c r="AD26" i="1"/>
  <c r="AD25" i="1"/>
  <c r="AF25" i="1" s="1"/>
  <c r="AD24" i="1"/>
  <c r="AF24" i="1" s="1"/>
  <c r="AD23" i="1"/>
  <c r="AF23" i="1" s="1"/>
  <c r="AD22" i="1"/>
  <c r="AF22" i="1" s="1"/>
  <c r="AH22" i="1" s="1"/>
  <c r="AD21" i="1"/>
  <c r="AF21" i="1" s="1"/>
  <c r="AD20" i="1"/>
  <c r="AF20" i="1" s="1"/>
  <c r="AH20" i="1" s="1"/>
  <c r="AD19" i="1"/>
  <c r="AF19" i="1" s="1"/>
  <c r="AH19" i="1" s="1"/>
  <c r="AD18" i="1"/>
  <c r="AF18" i="1" s="1"/>
  <c r="AD17" i="1"/>
  <c r="AF17" i="1" s="1"/>
  <c r="AD16" i="1"/>
  <c r="AF16" i="1" s="1"/>
  <c r="AD15" i="1"/>
  <c r="AF15" i="1" s="1"/>
  <c r="AH15" i="1" s="1"/>
  <c r="AD14" i="1"/>
  <c r="AF14" i="1" s="1"/>
  <c r="AH14" i="1" s="1"/>
  <c r="AD13" i="1"/>
  <c r="AF13" i="1" s="1"/>
  <c r="AD12" i="1"/>
  <c r="AF12" i="1" s="1"/>
  <c r="AD11" i="1"/>
  <c r="AF11" i="1" s="1"/>
  <c r="AH11" i="1" s="1"/>
  <c r="AD10" i="1"/>
  <c r="AF10" i="1" s="1"/>
  <c r="AD9" i="1"/>
  <c r="AF9" i="1" s="1"/>
  <c r="AD8" i="1"/>
  <c r="AF8" i="1" s="1"/>
  <c r="AD7" i="1"/>
  <c r="AF7" i="1" s="1"/>
  <c r="AF46" i="1"/>
  <c r="AH46" i="1" s="1"/>
  <c r="AF44" i="1"/>
  <c r="AF43" i="1"/>
  <c r="AH43" i="1" s="1"/>
  <c r="AF41" i="1"/>
  <c r="AF35" i="1"/>
  <c r="AH35" i="1" s="1"/>
  <c r="AF34" i="1"/>
  <c r="AH34" i="1" s="1"/>
  <c r="AF30" i="1"/>
  <c r="AH30" i="1" s="1"/>
  <c r="AF26" i="1"/>
  <c r="AA1" i="1"/>
  <c r="AB46" i="1" s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O1" i="1"/>
  <c r="C1" i="1"/>
  <c r="AU34" i="1" l="1"/>
  <c r="AV34" i="1" s="1"/>
  <c r="AU14" i="1"/>
  <c r="AV14" i="1" s="1"/>
  <c r="AU18" i="1"/>
  <c r="AV18" i="1" s="1"/>
  <c r="AU28" i="1"/>
  <c r="AV28" i="1" s="1"/>
  <c r="AU38" i="1"/>
  <c r="AV38" i="1" s="1"/>
  <c r="AB15" i="1"/>
  <c r="AI15" i="1" s="1"/>
  <c r="AJ15" i="1" s="1"/>
  <c r="AB8" i="1"/>
  <c r="AB16" i="1"/>
  <c r="AB24" i="1"/>
  <c r="AB32" i="1"/>
  <c r="AB40" i="1"/>
  <c r="AB9" i="1"/>
  <c r="AB17" i="1"/>
  <c r="AB25" i="1"/>
  <c r="AB33" i="1"/>
  <c r="AB41" i="1"/>
  <c r="AH17" i="1"/>
  <c r="AB7" i="1"/>
  <c r="AB31" i="1"/>
  <c r="AI31" i="1" s="1"/>
  <c r="AJ31" i="1" s="1"/>
  <c r="AH39" i="1"/>
  <c r="AI39" i="1" s="1"/>
  <c r="AJ39" i="1" s="1"/>
  <c r="AB10" i="1"/>
  <c r="AB18" i="1"/>
  <c r="AB26" i="1"/>
  <c r="AB34" i="1"/>
  <c r="AI34" i="1" s="1"/>
  <c r="AJ34" i="1" s="1"/>
  <c r="AB42" i="1"/>
  <c r="AB11" i="1"/>
  <c r="AB19" i="1"/>
  <c r="AI19" i="1" s="1"/>
  <c r="AJ19" i="1" s="1"/>
  <c r="AB27" i="1"/>
  <c r="AI27" i="1" s="1"/>
  <c r="AJ27" i="1" s="1"/>
  <c r="AB35" i="1"/>
  <c r="AB43" i="1"/>
  <c r="AI43" i="1" s="1"/>
  <c r="AJ43" i="1" s="1"/>
  <c r="AB39" i="1"/>
  <c r="AB12" i="1"/>
  <c r="AB20" i="1"/>
  <c r="AI20" i="1" s="1"/>
  <c r="AJ20" i="1" s="1"/>
  <c r="AB28" i="1"/>
  <c r="AB36" i="1"/>
  <c r="AI36" i="1" s="1"/>
  <c r="AJ36" i="1" s="1"/>
  <c r="AB44" i="1"/>
  <c r="AB13" i="1"/>
  <c r="AB21" i="1"/>
  <c r="AB29" i="1"/>
  <c r="AB37" i="1"/>
  <c r="AB45" i="1"/>
  <c r="AB23" i="1"/>
  <c r="AH23" i="1"/>
  <c r="AI23" i="1" s="1"/>
  <c r="AJ23" i="1" s="1"/>
  <c r="AB14" i="1"/>
  <c r="AI14" i="1" s="1"/>
  <c r="AJ14" i="1" s="1"/>
  <c r="AB22" i="1"/>
  <c r="AI22" i="1" s="1"/>
  <c r="AJ22" i="1" s="1"/>
  <c r="AB30" i="1"/>
  <c r="AI30" i="1" s="1"/>
  <c r="AJ30" i="1" s="1"/>
  <c r="AB38" i="1"/>
  <c r="AI38" i="1" s="1"/>
  <c r="AJ38" i="1" s="1"/>
  <c r="AH7" i="1"/>
  <c r="AH21" i="1"/>
  <c r="AH25" i="1"/>
  <c r="AH29" i="1"/>
  <c r="AI29" i="1" s="1"/>
  <c r="AJ29" i="1" s="1"/>
  <c r="AH40" i="1"/>
  <c r="AH33" i="1"/>
  <c r="AI33" i="1" s="1"/>
  <c r="AJ33" i="1" s="1"/>
  <c r="AH44" i="1"/>
  <c r="AI44" i="1" s="1"/>
  <c r="AJ44" i="1" s="1"/>
  <c r="AH10" i="1"/>
  <c r="AH18" i="1"/>
  <c r="AH37" i="1"/>
  <c r="AH41" i="1"/>
  <c r="AI41" i="1" s="1"/>
  <c r="AJ41" i="1" s="1"/>
  <c r="AH45" i="1"/>
  <c r="AI45" i="1" s="1"/>
  <c r="AJ45" i="1" s="1"/>
  <c r="AH9" i="1"/>
  <c r="AI9" i="1" s="1"/>
  <c r="AJ9" i="1" s="1"/>
  <c r="AH13" i="1"/>
  <c r="AH28" i="1"/>
  <c r="AH16" i="1"/>
  <c r="AH42" i="1"/>
  <c r="AI42" i="1" s="1"/>
  <c r="AJ42" i="1" s="1"/>
  <c r="AH26" i="1"/>
  <c r="AI26" i="1" s="1"/>
  <c r="AJ26" i="1" s="1"/>
  <c r="AH12" i="1"/>
  <c r="AI12" i="1" s="1"/>
  <c r="AJ12" i="1" s="1"/>
  <c r="AH24" i="1"/>
  <c r="AI24" i="1" s="1"/>
  <c r="AJ24" i="1" s="1"/>
  <c r="AI46" i="1"/>
  <c r="AJ46" i="1" s="1"/>
  <c r="AH8" i="1"/>
  <c r="AI8" i="1" s="1"/>
  <c r="AJ8" i="1" s="1"/>
  <c r="AI11" i="1"/>
  <c r="AJ11" i="1" s="1"/>
  <c r="AH32" i="1"/>
  <c r="AI35" i="1"/>
  <c r="AJ35" i="1" s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R46" i="1"/>
  <c r="T46" i="1" s="1"/>
  <c r="V46" i="1" s="1"/>
  <c r="R45" i="1"/>
  <c r="T45" i="1" s="1"/>
  <c r="V45" i="1" s="1"/>
  <c r="W45" i="1" s="1"/>
  <c r="X45" i="1" s="1"/>
  <c r="R44" i="1"/>
  <c r="T44" i="1" s="1"/>
  <c r="V44" i="1" s="1"/>
  <c r="W44" i="1" s="1"/>
  <c r="X44" i="1" s="1"/>
  <c r="R43" i="1"/>
  <c r="T43" i="1" s="1"/>
  <c r="V43" i="1" s="1"/>
  <c r="W43" i="1" s="1"/>
  <c r="X43" i="1" s="1"/>
  <c r="R42" i="1"/>
  <c r="T42" i="1" s="1"/>
  <c r="V42" i="1" s="1"/>
  <c r="W42" i="1" s="1"/>
  <c r="X42" i="1" s="1"/>
  <c r="R41" i="1"/>
  <c r="T41" i="1" s="1"/>
  <c r="R40" i="1"/>
  <c r="T40" i="1" s="1"/>
  <c r="V40" i="1" s="1"/>
  <c r="R39" i="1"/>
  <c r="T39" i="1" s="1"/>
  <c r="V39" i="1" s="1"/>
  <c r="R38" i="1"/>
  <c r="T38" i="1" s="1"/>
  <c r="V38" i="1" s="1"/>
  <c r="R37" i="1"/>
  <c r="T37" i="1" s="1"/>
  <c r="V37" i="1" s="1"/>
  <c r="R36" i="1"/>
  <c r="T36" i="1" s="1"/>
  <c r="V36" i="1" s="1"/>
  <c r="W36" i="1" s="1"/>
  <c r="X36" i="1" s="1"/>
  <c r="R35" i="1"/>
  <c r="T35" i="1" s="1"/>
  <c r="V35" i="1" s="1"/>
  <c r="R34" i="1"/>
  <c r="T34" i="1" s="1"/>
  <c r="V34" i="1" s="1"/>
  <c r="R33" i="1"/>
  <c r="T33" i="1" s="1"/>
  <c r="R32" i="1"/>
  <c r="T32" i="1" s="1"/>
  <c r="V32" i="1" s="1"/>
  <c r="R31" i="1"/>
  <c r="T31" i="1" s="1"/>
  <c r="V31" i="1" s="1"/>
  <c r="R30" i="1"/>
  <c r="T30" i="1" s="1"/>
  <c r="V30" i="1" s="1"/>
  <c r="R29" i="1"/>
  <c r="T29" i="1" s="1"/>
  <c r="V29" i="1" s="1"/>
  <c r="W29" i="1" s="1"/>
  <c r="X29" i="1" s="1"/>
  <c r="R28" i="1"/>
  <c r="T28" i="1" s="1"/>
  <c r="V28" i="1" s="1"/>
  <c r="W28" i="1" s="1"/>
  <c r="X28" i="1" s="1"/>
  <c r="R27" i="1"/>
  <c r="T27" i="1" s="1"/>
  <c r="V27" i="1" s="1"/>
  <c r="W27" i="1" s="1"/>
  <c r="X27" i="1" s="1"/>
  <c r="R26" i="1"/>
  <c r="T26" i="1" s="1"/>
  <c r="V26" i="1" s="1"/>
  <c r="W26" i="1" s="1"/>
  <c r="X26" i="1" s="1"/>
  <c r="R25" i="1"/>
  <c r="T25" i="1" s="1"/>
  <c r="R24" i="1"/>
  <c r="T24" i="1" s="1"/>
  <c r="V24" i="1" s="1"/>
  <c r="R23" i="1"/>
  <c r="T23" i="1" s="1"/>
  <c r="V23" i="1" s="1"/>
  <c r="R22" i="1"/>
  <c r="T22" i="1" s="1"/>
  <c r="V22" i="1" s="1"/>
  <c r="R21" i="1"/>
  <c r="T21" i="1" s="1"/>
  <c r="V21" i="1" s="1"/>
  <c r="R20" i="1"/>
  <c r="T20" i="1" s="1"/>
  <c r="V20" i="1" s="1"/>
  <c r="W20" i="1" s="1"/>
  <c r="X20" i="1" s="1"/>
  <c r="R19" i="1"/>
  <c r="T19" i="1" s="1"/>
  <c r="V19" i="1" s="1"/>
  <c r="R18" i="1"/>
  <c r="T18" i="1" s="1"/>
  <c r="V18" i="1" s="1"/>
  <c r="R17" i="1"/>
  <c r="T17" i="1" s="1"/>
  <c r="R16" i="1"/>
  <c r="T16" i="1" s="1"/>
  <c r="V16" i="1" s="1"/>
  <c r="R15" i="1"/>
  <c r="T15" i="1" s="1"/>
  <c r="V15" i="1" s="1"/>
  <c r="R14" i="1"/>
  <c r="T14" i="1" s="1"/>
  <c r="V14" i="1" s="1"/>
  <c r="W14" i="1" s="1"/>
  <c r="X14" i="1" s="1"/>
  <c r="R13" i="1"/>
  <c r="T13" i="1" s="1"/>
  <c r="V13" i="1" s="1"/>
  <c r="R12" i="1"/>
  <c r="T12" i="1" s="1"/>
  <c r="V12" i="1" s="1"/>
  <c r="W12" i="1" s="1"/>
  <c r="X12" i="1" s="1"/>
  <c r="R11" i="1"/>
  <c r="T11" i="1" s="1"/>
  <c r="V11" i="1" s="1"/>
  <c r="R10" i="1"/>
  <c r="T10" i="1" s="1"/>
  <c r="V10" i="1" s="1"/>
  <c r="R9" i="1"/>
  <c r="T9" i="1" s="1"/>
  <c r="R8" i="1"/>
  <c r="T8" i="1" s="1"/>
  <c r="V8" i="1" s="1"/>
  <c r="R7" i="1"/>
  <c r="T7" i="1" s="1"/>
  <c r="V7" i="1" s="1"/>
  <c r="F46" i="1"/>
  <c r="H46" i="1" s="1"/>
  <c r="J46" i="1" s="1"/>
  <c r="F45" i="1"/>
  <c r="H45" i="1" s="1"/>
  <c r="J45" i="1" s="1"/>
  <c r="F44" i="1"/>
  <c r="H44" i="1" s="1"/>
  <c r="J44" i="1" s="1"/>
  <c r="K44" i="1" s="1"/>
  <c r="L44" i="1" s="1"/>
  <c r="F43" i="1"/>
  <c r="H43" i="1" s="1"/>
  <c r="J43" i="1" s="1"/>
  <c r="K43" i="1" s="1"/>
  <c r="L43" i="1" s="1"/>
  <c r="F42" i="1"/>
  <c r="H42" i="1" s="1"/>
  <c r="J42" i="1" s="1"/>
  <c r="F41" i="1"/>
  <c r="H41" i="1" s="1"/>
  <c r="J41" i="1" s="1"/>
  <c r="F40" i="1"/>
  <c r="H40" i="1" s="1"/>
  <c r="J40" i="1" s="1"/>
  <c r="F39" i="1"/>
  <c r="H39" i="1" s="1"/>
  <c r="F38" i="1"/>
  <c r="H38" i="1" s="1"/>
  <c r="J38" i="1" s="1"/>
  <c r="F37" i="1"/>
  <c r="H37" i="1" s="1"/>
  <c r="J37" i="1" s="1"/>
  <c r="F36" i="1"/>
  <c r="H36" i="1" s="1"/>
  <c r="J36" i="1" s="1"/>
  <c r="K36" i="1" s="1"/>
  <c r="L36" i="1" s="1"/>
  <c r="F35" i="1"/>
  <c r="H35" i="1" s="1"/>
  <c r="J35" i="1" s="1"/>
  <c r="K35" i="1" s="1"/>
  <c r="L35" i="1" s="1"/>
  <c r="F34" i="1"/>
  <c r="H34" i="1" s="1"/>
  <c r="J34" i="1" s="1"/>
  <c r="F33" i="1"/>
  <c r="H33" i="1" s="1"/>
  <c r="J33" i="1" s="1"/>
  <c r="F32" i="1"/>
  <c r="H32" i="1" s="1"/>
  <c r="J32" i="1" s="1"/>
  <c r="F31" i="1"/>
  <c r="H31" i="1" s="1"/>
  <c r="F30" i="1"/>
  <c r="H30" i="1" s="1"/>
  <c r="J30" i="1" s="1"/>
  <c r="F29" i="1"/>
  <c r="H29" i="1" s="1"/>
  <c r="J29" i="1" s="1"/>
  <c r="F28" i="1"/>
  <c r="H28" i="1" s="1"/>
  <c r="J28" i="1" s="1"/>
  <c r="K28" i="1" s="1"/>
  <c r="L28" i="1" s="1"/>
  <c r="F27" i="1"/>
  <c r="H27" i="1" s="1"/>
  <c r="J27" i="1" s="1"/>
  <c r="K27" i="1" s="1"/>
  <c r="L27" i="1" s="1"/>
  <c r="F26" i="1"/>
  <c r="H26" i="1" s="1"/>
  <c r="J26" i="1" s="1"/>
  <c r="F25" i="1"/>
  <c r="H25" i="1" s="1"/>
  <c r="J25" i="1" s="1"/>
  <c r="F24" i="1"/>
  <c r="H24" i="1" s="1"/>
  <c r="J24" i="1" s="1"/>
  <c r="F23" i="1"/>
  <c r="H23" i="1" s="1"/>
  <c r="F22" i="1"/>
  <c r="H22" i="1" s="1"/>
  <c r="J22" i="1" s="1"/>
  <c r="F21" i="1"/>
  <c r="H21" i="1" s="1"/>
  <c r="J21" i="1" s="1"/>
  <c r="F20" i="1"/>
  <c r="H20" i="1" s="1"/>
  <c r="J20" i="1" s="1"/>
  <c r="K20" i="1" s="1"/>
  <c r="L20" i="1" s="1"/>
  <c r="F19" i="1"/>
  <c r="H19" i="1" s="1"/>
  <c r="J19" i="1" s="1"/>
  <c r="K19" i="1" s="1"/>
  <c r="L19" i="1" s="1"/>
  <c r="F18" i="1"/>
  <c r="H18" i="1" s="1"/>
  <c r="J18" i="1" s="1"/>
  <c r="F17" i="1"/>
  <c r="H17" i="1" s="1"/>
  <c r="J17" i="1" s="1"/>
  <c r="F16" i="1"/>
  <c r="H16" i="1" s="1"/>
  <c r="J16" i="1" s="1"/>
  <c r="F15" i="1"/>
  <c r="H15" i="1" s="1"/>
  <c r="F14" i="1"/>
  <c r="H14" i="1" s="1"/>
  <c r="J14" i="1" s="1"/>
  <c r="F13" i="1"/>
  <c r="H13" i="1" s="1"/>
  <c r="J13" i="1" s="1"/>
  <c r="F12" i="1"/>
  <c r="H12" i="1" s="1"/>
  <c r="J12" i="1" s="1"/>
  <c r="K12" i="1" s="1"/>
  <c r="L12" i="1" s="1"/>
  <c r="F11" i="1"/>
  <c r="H11" i="1" s="1"/>
  <c r="J11" i="1" s="1"/>
  <c r="K11" i="1" s="1"/>
  <c r="L11" i="1" s="1"/>
  <c r="F10" i="1"/>
  <c r="H10" i="1" s="1"/>
  <c r="J10" i="1" s="1"/>
  <c r="F9" i="1"/>
  <c r="H9" i="1" s="1"/>
  <c r="J9" i="1" s="1"/>
  <c r="F8" i="1"/>
  <c r="H8" i="1" s="1"/>
  <c r="J8" i="1" s="1"/>
  <c r="F7" i="1"/>
  <c r="H7" i="1" s="1"/>
  <c r="J7" i="1" s="1"/>
  <c r="AI25" i="1" l="1"/>
  <c r="AJ25" i="1" s="1"/>
  <c r="AI17" i="1"/>
  <c r="AJ17" i="1" s="1"/>
  <c r="AI18" i="1"/>
  <c r="AJ18" i="1" s="1"/>
  <c r="AI7" i="1"/>
  <c r="AJ7" i="1" s="1"/>
  <c r="AI10" i="1"/>
  <c r="AJ10" i="1" s="1"/>
  <c r="AI28" i="1"/>
  <c r="AJ28" i="1" s="1"/>
  <c r="AI13" i="1"/>
  <c r="AJ13" i="1" s="1"/>
  <c r="AI40" i="1"/>
  <c r="AJ40" i="1" s="1"/>
  <c r="AI32" i="1"/>
  <c r="AJ32" i="1" s="1"/>
  <c r="AI16" i="1"/>
  <c r="AJ16" i="1" s="1"/>
  <c r="AI37" i="1"/>
  <c r="AJ37" i="1" s="1"/>
  <c r="AI21" i="1"/>
  <c r="AJ21" i="1" s="1"/>
  <c r="W34" i="1"/>
  <c r="X34" i="1" s="1"/>
  <c r="W18" i="1"/>
  <c r="X18" i="1" s="1"/>
  <c r="W10" i="1"/>
  <c r="X10" i="1" s="1"/>
  <c r="K29" i="1"/>
  <c r="L29" i="1" s="1"/>
  <c r="K17" i="1"/>
  <c r="L17" i="1" s="1"/>
  <c r="K33" i="1"/>
  <c r="L33" i="1" s="1"/>
  <c r="K41" i="1"/>
  <c r="L41" i="1" s="1"/>
  <c r="K9" i="1"/>
  <c r="L9" i="1" s="1"/>
  <c r="K25" i="1"/>
  <c r="L25" i="1" s="1"/>
  <c r="K10" i="1"/>
  <c r="L10" i="1" s="1"/>
  <c r="K18" i="1"/>
  <c r="L18" i="1" s="1"/>
  <c r="K26" i="1"/>
  <c r="L26" i="1" s="1"/>
  <c r="K34" i="1"/>
  <c r="L34" i="1" s="1"/>
  <c r="K42" i="1"/>
  <c r="L42" i="1" s="1"/>
  <c r="W7" i="1"/>
  <c r="X7" i="1" s="1"/>
  <c r="W24" i="1"/>
  <c r="X24" i="1" s="1"/>
  <c r="V25" i="1"/>
  <c r="W25" i="1" s="1"/>
  <c r="X25" i="1" s="1"/>
  <c r="V9" i="1"/>
  <c r="W9" i="1" s="1"/>
  <c r="X9" i="1" s="1"/>
  <c r="V41" i="1"/>
  <c r="W41" i="1" s="1"/>
  <c r="X41" i="1" s="1"/>
  <c r="V17" i="1"/>
  <c r="W17" i="1" s="1"/>
  <c r="X17" i="1" s="1"/>
  <c r="V33" i="1"/>
  <c r="W33" i="1" s="1"/>
  <c r="X33" i="1" s="1"/>
  <c r="W19" i="1"/>
  <c r="X19" i="1" s="1"/>
  <c r="W11" i="1"/>
  <c r="X11" i="1" s="1"/>
  <c r="W35" i="1"/>
  <c r="X35" i="1" s="1"/>
  <c r="W13" i="1"/>
  <c r="X13" i="1" s="1"/>
  <c r="W21" i="1"/>
  <c r="X21" i="1" s="1"/>
  <c r="W37" i="1"/>
  <c r="X37" i="1" s="1"/>
  <c r="W22" i="1"/>
  <c r="X22" i="1" s="1"/>
  <c r="W30" i="1"/>
  <c r="X30" i="1" s="1"/>
  <c r="W38" i="1"/>
  <c r="X38" i="1" s="1"/>
  <c r="W23" i="1"/>
  <c r="X23" i="1" s="1"/>
  <c r="K45" i="1"/>
  <c r="L45" i="1" s="1"/>
  <c r="K14" i="1"/>
  <c r="L14" i="1" s="1"/>
  <c r="K22" i="1"/>
  <c r="L22" i="1" s="1"/>
  <c r="K30" i="1"/>
  <c r="L30" i="1" s="1"/>
  <c r="K38" i="1"/>
  <c r="L38" i="1" s="1"/>
  <c r="K46" i="1"/>
  <c r="L46" i="1" s="1"/>
  <c r="K37" i="1"/>
  <c r="L37" i="1" s="1"/>
  <c r="K13" i="1"/>
  <c r="L13" i="1" s="1"/>
  <c r="K21" i="1"/>
  <c r="L21" i="1" s="1"/>
  <c r="W46" i="1"/>
  <c r="X46" i="1" s="1"/>
  <c r="W15" i="1"/>
  <c r="X15" i="1" s="1"/>
  <c r="W31" i="1"/>
  <c r="X31" i="1" s="1"/>
  <c r="W39" i="1"/>
  <c r="X39" i="1" s="1"/>
  <c r="W8" i="1"/>
  <c r="X8" i="1" s="1"/>
  <c r="W16" i="1"/>
  <c r="X16" i="1" s="1"/>
  <c r="W32" i="1"/>
  <c r="X32" i="1" s="1"/>
  <c r="W40" i="1"/>
  <c r="X40" i="1" s="1"/>
  <c r="K8" i="1"/>
  <c r="L8" i="1" s="1"/>
  <c r="K16" i="1"/>
  <c r="L16" i="1" s="1"/>
  <c r="K24" i="1"/>
  <c r="L24" i="1" s="1"/>
  <c r="K32" i="1"/>
  <c r="L32" i="1" s="1"/>
  <c r="K40" i="1"/>
  <c r="L40" i="1" s="1"/>
  <c r="J23" i="1"/>
  <c r="K23" i="1" s="1"/>
  <c r="L23" i="1" s="1"/>
  <c r="J39" i="1"/>
  <c r="K39" i="1" s="1"/>
  <c r="L39" i="1" s="1"/>
  <c r="J15" i="1"/>
  <c r="K15" i="1" s="1"/>
  <c r="L15" i="1" s="1"/>
  <c r="J31" i="1"/>
  <c r="K31" i="1" s="1"/>
  <c r="L31" i="1" s="1"/>
  <c r="K7" i="1" l="1"/>
  <c r="L7" i="1" s="1"/>
</calcChain>
</file>

<file path=xl/sharedStrings.xml><?xml version="1.0" encoding="utf-8"?>
<sst xmlns="http://schemas.openxmlformats.org/spreadsheetml/2006/main" count="98" uniqueCount="22">
  <si>
    <t>Tax rate class</t>
  </si>
  <si>
    <t>Year</t>
  </si>
  <si>
    <t>Taxable Wages</t>
  </si>
  <si>
    <t>Experience Tax Rate</t>
  </si>
  <si>
    <t>Graduated Social Tax Rate</t>
  </si>
  <si>
    <t>Solvency surcharge</t>
  </si>
  <si>
    <t>Total Tax Rate</t>
  </si>
  <si>
    <t>Tax Paid</t>
  </si>
  <si>
    <t>Average tax per employee</t>
  </si>
  <si>
    <t>Flat social tax factor</t>
  </si>
  <si>
    <t>% Flat Social Cost Graduation Factor Assigned to Rate Class</t>
  </si>
  <si>
    <t>Enter Flat social tax rate for 2020:</t>
  </si>
  <si>
    <t>Enter Taxable wages for a calendar year:</t>
  </si>
  <si>
    <t>Enter Flat social tax rate for 2021:</t>
  </si>
  <si>
    <t>Enter Number of employees</t>
  </si>
  <si>
    <t>Solvency tax</t>
  </si>
  <si>
    <t>Yes</t>
  </si>
  <si>
    <t>No</t>
  </si>
  <si>
    <t>Enter Flat social tax rate for 2022:</t>
  </si>
  <si>
    <t>Enter Flat social tax rate for 2023:</t>
  </si>
  <si>
    <t>Enter Flat social tax rate for 2024:</t>
  </si>
  <si>
    <t>Enter Flat social tax rate for 2025: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</si>
</sst>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4" fillId="2" borderId="1" xfId="3" applyFont="1" applyFill="1" applyBorder="1" applyAlignment="1">
      <alignment horizontal="center"/>
    </xf>
    <xf numFmtId="3" fontId="5" fillId="0" borderId="2" xfId="3" applyNumberFormat="1" applyFont="1" applyBorder="1" applyAlignment="1">
      <alignment vertical="center" wrapText="1"/>
    </xf>
    <xf numFmtId="0" fontId="4" fillId="2" borderId="1" xfId="3" applyFont="1" applyFill="1" applyBorder="1" applyAlignment="1">
      <alignment horizontal="center" wrapText="1"/>
    </xf>
    <xf numFmtId="0" fontId="5" fillId="0" borderId="2" xfId="3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 wrapText="1"/>
    </xf>
    <xf numFmtId="10" fontId="5" fillId="0" borderId="2" xfId="2" applyNumberFormat="1" applyFont="1" applyBorder="1" applyAlignment="1">
      <alignment vertical="center" wrapText="1"/>
    </xf>
    <xf numFmtId="165" fontId="5" fillId="0" borderId="2" xfId="2" applyNumberFormat="1" applyFont="1" applyBorder="1" applyAlignment="1">
      <alignment horizontal="center" vertical="center" wrapText="1"/>
    </xf>
    <xf numFmtId="10" fontId="6" fillId="0" borderId="2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4" fillId="2" borderId="2" xfId="3" applyFont="1" applyFill="1" applyBorder="1" applyAlignment="1">
      <alignment horizontal="left" wrapText="1"/>
    </xf>
    <xf numFmtId="9" fontId="5" fillId="0" borderId="2" xfId="2" applyNumberFormat="1" applyFont="1" applyBorder="1" applyAlignment="1">
      <alignment vertical="center" wrapText="1"/>
    </xf>
    <xf numFmtId="9" fontId="6" fillId="0" borderId="2" xfId="2" applyNumberFormat="1" applyFont="1" applyBorder="1" applyAlignment="1">
      <alignment vertical="center"/>
    </xf>
    <xf numFmtId="0" fontId="4" fillId="2" borderId="3" xfId="3" applyFont="1" applyFill="1" applyBorder="1" applyAlignment="1">
      <alignment horizontal="center" wrapText="1"/>
    </xf>
    <xf numFmtId="0" fontId="2" fillId="0" borderId="0" xfId="0" applyFont="1"/>
    <xf numFmtId="0" fontId="0" fillId="3" borderId="4" xfId="0" applyFill="1" applyBorder="1"/>
    <xf numFmtId="10" fontId="0" fillId="3" borderId="4" xfId="0" applyNumberFormat="1" applyFill="1" applyBorder="1"/>
    <xf numFmtId="164" fontId="0" fillId="3" borderId="4" xfId="1" applyNumberFormat="1" applyFont="1" applyFill="1" applyBorder="1"/>
    <xf numFmtId="10" fontId="0" fillId="3" borderId="4" xfId="0" applyNumberFormat="1" applyFill="1" applyBorder="1" applyAlignment="1">
      <alignment horizontal="center"/>
    </xf>
    <xf numFmtId="10" fontId="0" fillId="3" borderId="4" xfId="0" applyNumberFormat="1" applyFill="1" applyBorder="1" applyAlignment="1">
      <alignment horizontal="center" vertical="center"/>
    </xf>
    <xf numFmtId="0" fontId="0" fillId="4" borderId="0" xfId="0" applyFill="1"/>
    <xf numFmtId="0" fontId="2" fillId="4" borderId="0" xfId="0" applyFont="1" applyFill="1"/>
    <xf numFmtId="0" fontId="7" fillId="0" borderId="0" xfId="0" applyFont="1"/>
  </cellXfs>
  <cellStyles count="4">
    <cellStyle name="Currency" xfId="1" builtinId="4"/>
    <cellStyle name="Normal" xfId="0" builtinId="0"/>
    <cellStyle name="Normal 3" xfId="3" xr:uid="{758ADC55-0FD1-4243-A48C-A4ACE3BAA49B}"/>
    <cellStyle name="Percent" xfId="2" builtinId="5"/>
  </cellStyles>
  <dxfs count="29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1B5E-E4CE-4129-A061-CBAEAC0177B6}">
  <dimension ref="A1:BT50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 x14ac:dyDescent="0.3"/>
  <cols>
    <col min="1" max="1" width="2.44140625" style="21" customWidth="1"/>
    <col min="2" max="2" width="34.5546875" customWidth="1"/>
    <col min="3" max="3" width="12.109375" bestFit="1" customWidth="1"/>
    <col min="4" max="4" width="8.44140625" bestFit="1" customWidth="1"/>
    <col min="5" max="5" width="9.44140625" bestFit="1" customWidth="1"/>
    <col min="6" max="6" width="8.5546875" bestFit="1" customWidth="1"/>
    <col min="7" max="7" width="13.5546875" bestFit="1" customWidth="1"/>
    <col min="8" max="8" width="8.88671875" bestFit="1" customWidth="1"/>
    <col min="9" max="9" width="8.5546875" bestFit="1" customWidth="1"/>
    <col min="10" max="10" width="7.88671875" bestFit="1" customWidth="1"/>
    <col min="11" max="11" width="7.5546875" bestFit="1" customWidth="1"/>
    <col min="12" max="12" width="8.109375" bestFit="1" customWidth="1"/>
    <col min="13" max="13" width="3.109375" style="21" customWidth="1"/>
    <col min="14" max="14" width="35.44140625" bestFit="1" customWidth="1"/>
    <col min="15" max="15" width="12.109375" bestFit="1" customWidth="1"/>
    <col min="16" max="16" width="8.44140625" bestFit="1" customWidth="1"/>
    <col min="17" max="17" width="9.44140625" bestFit="1" customWidth="1"/>
    <col min="18" max="18" width="8.5546875" bestFit="1" customWidth="1"/>
    <col min="19" max="19" width="10.5546875" bestFit="1" customWidth="1"/>
    <col min="21" max="21" width="8.5546875" bestFit="1" customWidth="1"/>
    <col min="22" max="22" width="7.88671875" bestFit="1" customWidth="1"/>
    <col min="23" max="23" width="7.5546875" bestFit="1" customWidth="1"/>
    <col min="24" max="24" width="8.109375" bestFit="1" customWidth="1"/>
    <col min="25" max="25" width="3.109375" style="21" customWidth="1"/>
    <col min="26" max="26" width="35.44140625" bestFit="1" customWidth="1"/>
    <col min="27" max="27" width="9.5546875" bestFit="1" customWidth="1"/>
    <col min="28" max="28" width="8.44140625" bestFit="1" customWidth="1"/>
    <col min="29" max="29" width="8.88671875" bestFit="1" customWidth="1"/>
    <col min="30" max="30" width="8.5546875" bestFit="1" customWidth="1"/>
    <col min="31" max="31" width="8.44140625" bestFit="1" customWidth="1"/>
    <col min="33" max="33" width="8.5546875" bestFit="1" customWidth="1"/>
    <col min="34" max="34" width="7.88671875" bestFit="1" customWidth="1"/>
    <col min="35" max="35" width="7.5546875" bestFit="1" customWidth="1"/>
    <col min="36" max="36" width="8.109375" bestFit="1" customWidth="1"/>
    <col min="38" max="38" width="35.44140625" bestFit="1" customWidth="1"/>
    <col min="39" max="39" width="9.5546875" bestFit="1" customWidth="1"/>
    <col min="49" max="49" width="3.109375" style="21" customWidth="1"/>
    <col min="50" max="50" width="35.44140625" bestFit="1" customWidth="1"/>
    <col min="51" max="51" width="9.5546875" bestFit="1" customWidth="1"/>
    <col min="61" max="61" width="3.109375" style="21" customWidth="1"/>
    <col min="62" max="62" width="35.44140625" bestFit="1" customWidth="1"/>
    <col min="63" max="63" width="9.5546875" bestFit="1" customWidth="1"/>
    <col min="64" max="64" width="8.44140625" bestFit="1" customWidth="1"/>
    <col min="65" max="65" width="10.109375" customWidth="1"/>
    <col min="66" max="66" width="8.5546875" bestFit="1" customWidth="1"/>
    <col min="67" max="67" width="8.44140625" bestFit="1" customWidth="1"/>
  </cols>
  <sheetData>
    <row r="1" spans="2:72" ht="15" thickBot="1" x14ac:dyDescent="0.35">
      <c r="B1" s="15" t="s">
        <v>12</v>
      </c>
      <c r="C1" s="18">
        <f>5*55000</f>
        <v>275000</v>
      </c>
      <c r="N1" s="15" t="s">
        <v>12</v>
      </c>
      <c r="O1" s="18">
        <f>5*55000</f>
        <v>275000</v>
      </c>
      <c r="Z1" s="15" t="s">
        <v>12</v>
      </c>
      <c r="AA1" s="18">
        <f>5*55000</f>
        <v>275000</v>
      </c>
      <c r="AL1" s="15" t="s">
        <v>12</v>
      </c>
      <c r="AM1" s="18">
        <f>5*55000</f>
        <v>275000</v>
      </c>
      <c r="AX1" s="15" t="s">
        <v>12</v>
      </c>
      <c r="AY1" s="18">
        <f>5*55000</f>
        <v>275000</v>
      </c>
      <c r="BJ1" s="15" t="s">
        <v>12</v>
      </c>
      <c r="BK1" s="18">
        <f>5*55000</f>
        <v>275000</v>
      </c>
    </row>
    <row r="2" spans="2:72" ht="15" thickBot="1" x14ac:dyDescent="0.35">
      <c r="B2" s="15" t="s">
        <v>11</v>
      </c>
      <c r="C2" s="17">
        <v>2.5000000000000001E-3</v>
      </c>
      <c r="N2" s="15" t="s">
        <v>13</v>
      </c>
      <c r="O2" s="17">
        <v>5.0000000000000001E-3</v>
      </c>
      <c r="Z2" s="15" t="s">
        <v>18</v>
      </c>
      <c r="AA2" s="17">
        <v>7.4999999999999997E-3</v>
      </c>
      <c r="AL2" s="15" t="s">
        <v>19</v>
      </c>
      <c r="AM2" s="17">
        <v>8.0000000000000002E-3</v>
      </c>
      <c r="AX2" s="15" t="s">
        <v>20</v>
      </c>
      <c r="AY2" s="17">
        <v>8.5000000000000006E-3</v>
      </c>
      <c r="BJ2" s="15" t="s">
        <v>21</v>
      </c>
      <c r="BK2" s="17">
        <v>8.9999999999999993E-3</v>
      </c>
    </row>
    <row r="3" spans="2:72" ht="15" thickBot="1" x14ac:dyDescent="0.35">
      <c r="B3" s="15" t="s">
        <v>15</v>
      </c>
      <c r="C3" s="19" t="s">
        <v>17</v>
      </c>
      <c r="M3" s="22"/>
      <c r="N3" s="15" t="s">
        <v>15</v>
      </c>
      <c r="O3" s="20" t="s">
        <v>17</v>
      </c>
      <c r="Y3" s="22"/>
      <c r="Z3" s="15" t="s">
        <v>15</v>
      </c>
      <c r="AA3" s="20" t="s">
        <v>17</v>
      </c>
      <c r="AL3" s="15" t="s">
        <v>15</v>
      </c>
      <c r="AM3" s="20" t="s">
        <v>17</v>
      </c>
      <c r="AW3" s="22"/>
      <c r="AX3" s="15" t="s">
        <v>15</v>
      </c>
      <c r="AY3" s="20" t="s">
        <v>17</v>
      </c>
      <c r="BI3" s="22"/>
      <c r="BJ3" s="15" t="s">
        <v>15</v>
      </c>
      <c r="BK3" s="20" t="s">
        <v>17</v>
      </c>
    </row>
    <row r="4" spans="2:72" ht="15" thickBot="1" x14ac:dyDescent="0.35">
      <c r="B4" s="15" t="s">
        <v>14</v>
      </c>
      <c r="C4" s="16">
        <v>5</v>
      </c>
      <c r="N4" s="15" t="s">
        <v>14</v>
      </c>
      <c r="O4" s="16">
        <v>5</v>
      </c>
      <c r="Z4" s="15" t="s">
        <v>14</v>
      </c>
      <c r="AA4" s="16">
        <v>5</v>
      </c>
      <c r="AL4" s="15" t="s">
        <v>14</v>
      </c>
      <c r="AM4" s="16">
        <v>5</v>
      </c>
      <c r="AX4" s="15" t="s">
        <v>14</v>
      </c>
      <c r="AY4" s="16">
        <v>2</v>
      </c>
      <c r="BJ4" s="15" t="s">
        <v>14</v>
      </c>
      <c r="BK4" s="16">
        <v>2</v>
      </c>
    </row>
    <row r="5" spans="2:72" x14ac:dyDescent="0.3">
      <c r="B5" s="23">
        <v>2020</v>
      </c>
      <c r="N5" s="23">
        <v>2021</v>
      </c>
      <c r="Z5" s="23">
        <v>2022</v>
      </c>
      <c r="AL5" s="23">
        <v>2023</v>
      </c>
      <c r="AX5" s="23">
        <v>2024</v>
      </c>
      <c r="BJ5" s="23">
        <v>2025</v>
      </c>
    </row>
    <row r="6" spans="2:72" ht="110.4" x14ac:dyDescent="0.3">
      <c r="B6" s="1" t="s">
        <v>0</v>
      </c>
      <c r="C6" s="1" t="s">
        <v>1</v>
      </c>
      <c r="D6" s="3" t="s">
        <v>2</v>
      </c>
      <c r="E6" s="3" t="s">
        <v>3</v>
      </c>
      <c r="F6" s="14" t="s">
        <v>9</v>
      </c>
      <c r="G6" s="11" t="s">
        <v>10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N6" s="1" t="s">
        <v>0</v>
      </c>
      <c r="O6" s="1" t="s">
        <v>1</v>
      </c>
      <c r="P6" s="3" t="s">
        <v>2</v>
      </c>
      <c r="Q6" s="3" t="s">
        <v>3</v>
      </c>
      <c r="R6" s="14" t="s">
        <v>9</v>
      </c>
      <c r="S6" s="11" t="s">
        <v>10</v>
      </c>
      <c r="T6" s="3" t="s">
        <v>4</v>
      </c>
      <c r="U6" s="3" t="s">
        <v>5</v>
      </c>
      <c r="V6" s="3" t="s">
        <v>6</v>
      </c>
      <c r="W6" s="3" t="s">
        <v>7</v>
      </c>
      <c r="X6" s="3" t="s">
        <v>8</v>
      </c>
      <c r="Z6" s="1" t="s">
        <v>0</v>
      </c>
      <c r="AA6" s="1" t="s">
        <v>1</v>
      </c>
      <c r="AB6" s="3" t="s">
        <v>2</v>
      </c>
      <c r="AC6" s="3" t="s">
        <v>3</v>
      </c>
      <c r="AD6" s="14" t="s">
        <v>9</v>
      </c>
      <c r="AE6" s="11" t="s">
        <v>10</v>
      </c>
      <c r="AF6" s="3" t="s">
        <v>4</v>
      </c>
      <c r="AG6" s="3" t="s">
        <v>5</v>
      </c>
      <c r="AH6" s="3" t="s">
        <v>6</v>
      </c>
      <c r="AI6" s="3" t="s">
        <v>7</v>
      </c>
      <c r="AJ6" s="3" t="s">
        <v>8</v>
      </c>
      <c r="AL6" s="1" t="s">
        <v>0</v>
      </c>
      <c r="AM6" s="1" t="s">
        <v>1</v>
      </c>
      <c r="AN6" s="3" t="s">
        <v>2</v>
      </c>
      <c r="AO6" s="3" t="s">
        <v>3</v>
      </c>
      <c r="AP6" s="14" t="s">
        <v>9</v>
      </c>
      <c r="AQ6" s="11" t="s">
        <v>10</v>
      </c>
      <c r="AR6" s="3" t="s">
        <v>4</v>
      </c>
      <c r="AS6" s="3" t="s">
        <v>5</v>
      </c>
      <c r="AT6" s="3" t="s">
        <v>6</v>
      </c>
      <c r="AU6" s="3" t="s">
        <v>7</v>
      </c>
      <c r="AV6" s="3" t="s">
        <v>8</v>
      </c>
      <c r="AX6" s="1" t="s">
        <v>0</v>
      </c>
      <c r="AY6" s="1" t="s">
        <v>1</v>
      </c>
      <c r="AZ6" s="3" t="s">
        <v>2</v>
      </c>
      <c r="BA6" s="3" t="s">
        <v>3</v>
      </c>
      <c r="BB6" s="14" t="s">
        <v>9</v>
      </c>
      <c r="BC6" s="11" t="s">
        <v>10</v>
      </c>
      <c r="BD6" s="3" t="s">
        <v>4</v>
      </c>
      <c r="BE6" s="3" t="s">
        <v>5</v>
      </c>
      <c r="BF6" s="3" t="s">
        <v>6</v>
      </c>
      <c r="BG6" s="3" t="s">
        <v>7</v>
      </c>
      <c r="BH6" s="3" t="s">
        <v>8</v>
      </c>
      <c r="BJ6" s="1" t="s">
        <v>0</v>
      </c>
      <c r="BK6" s="1" t="s">
        <v>1</v>
      </c>
      <c r="BL6" s="3" t="s">
        <v>2</v>
      </c>
      <c r="BM6" s="3" t="s">
        <v>3</v>
      </c>
      <c r="BN6" s="14" t="s">
        <v>9</v>
      </c>
      <c r="BO6" s="11" t="s">
        <v>10</v>
      </c>
      <c r="BP6" s="3" t="s">
        <v>4</v>
      </c>
      <c r="BQ6" s="3" t="s">
        <v>5</v>
      </c>
      <c r="BR6" s="3" t="s">
        <v>6</v>
      </c>
      <c r="BS6" s="3" t="s">
        <v>7</v>
      </c>
      <c r="BT6" s="3" t="s">
        <v>8</v>
      </c>
    </row>
    <row r="7" spans="2:72" x14ac:dyDescent="0.3">
      <c r="B7" s="2">
        <v>1</v>
      </c>
      <c r="C7" s="4">
        <v>2020</v>
      </c>
      <c r="D7" s="5">
        <f>$C$1</f>
        <v>275000</v>
      </c>
      <c r="E7" s="6">
        <v>0</v>
      </c>
      <c r="F7" s="6">
        <f>$C$2</f>
        <v>2.5000000000000001E-3</v>
      </c>
      <c r="G7" s="12">
        <v>0.4</v>
      </c>
      <c r="H7" s="6">
        <f t="shared" ref="H7:H46" si="0">IF(E7+(F7*G7) &gt;6%, 6%-E7, G7*F7)</f>
        <v>1E-3</v>
      </c>
      <c r="I7" s="7">
        <f>IF($C$3="No", 0, 0.2%)</f>
        <v>0</v>
      </c>
      <c r="J7" s="6">
        <f>I7+H7+E7</f>
        <v>1E-3</v>
      </c>
      <c r="K7" s="5">
        <f>D7*J7</f>
        <v>275</v>
      </c>
      <c r="L7" s="5">
        <f>K7/$C$4</f>
        <v>55</v>
      </c>
      <c r="N7" s="2">
        <v>1</v>
      </c>
      <c r="O7" s="4">
        <v>2021</v>
      </c>
      <c r="P7" s="5">
        <f>$O$1</f>
        <v>275000</v>
      </c>
      <c r="Q7" s="6">
        <v>0</v>
      </c>
      <c r="R7" s="6">
        <f>$O$2</f>
        <v>5.0000000000000001E-3</v>
      </c>
      <c r="S7" s="12">
        <v>0.4</v>
      </c>
      <c r="T7" s="6">
        <f t="shared" ref="T7:T39" si="1">IF(Q7+(R7*S7) &gt;6%, 6%-Q7, S7*R7)</f>
        <v>2E-3</v>
      </c>
      <c r="U7" s="7">
        <f>IF($O$3="No", 0, 0.2%)</f>
        <v>0</v>
      </c>
      <c r="V7" s="6">
        <f>U7+T7+Q7</f>
        <v>2E-3</v>
      </c>
      <c r="W7" s="5">
        <f>P7*V7</f>
        <v>550</v>
      </c>
      <c r="X7" s="5">
        <f>W7/$O$4</f>
        <v>110</v>
      </c>
      <c r="Z7" s="2">
        <v>1</v>
      </c>
      <c r="AA7" s="4">
        <v>2021</v>
      </c>
      <c r="AB7" s="5">
        <f>$AA$1</f>
        <v>275000</v>
      </c>
      <c r="AC7" s="6">
        <v>0</v>
      </c>
      <c r="AD7" s="6">
        <f>$AA$2</f>
        <v>7.4999999999999997E-3</v>
      </c>
      <c r="AE7" s="12">
        <v>0.4</v>
      </c>
      <c r="AF7" s="6">
        <f t="shared" ref="AF7:AF39" si="2">IF(AC7+(AD7*AE7) &gt;6%, 6%-AC7, AE7*AD7)</f>
        <v>3.0000000000000001E-3</v>
      </c>
      <c r="AG7" s="7">
        <f>IF($AA$3="No", 0, 0.2%)</f>
        <v>0</v>
      </c>
      <c r="AH7" s="6">
        <f>AG7+AF7+AC7</f>
        <v>3.0000000000000001E-3</v>
      </c>
      <c r="AI7" s="5">
        <f>AB7*AH7</f>
        <v>825</v>
      </c>
      <c r="AJ7" s="5">
        <f>AI7/$AA$4</f>
        <v>165</v>
      </c>
      <c r="AL7" s="2">
        <v>1</v>
      </c>
      <c r="AM7" s="4">
        <v>2021</v>
      </c>
      <c r="AN7" s="5">
        <f t="shared" ref="AN7:AN46" si="3">$AM$1</f>
        <v>275000</v>
      </c>
      <c r="AO7" s="6">
        <v>0</v>
      </c>
      <c r="AP7" s="6">
        <f t="shared" ref="AP7:AP46" si="4">$AM$2</f>
        <v>8.0000000000000002E-3</v>
      </c>
      <c r="AQ7" s="12">
        <v>0.4</v>
      </c>
      <c r="AR7" s="6">
        <f t="shared" ref="AR7:AR39" si="5">IF(AO7+(AP7*AQ7) &gt;6%, 6%-AO7, AQ7*AP7)</f>
        <v>3.2000000000000002E-3</v>
      </c>
      <c r="AS7" s="7">
        <f t="shared" ref="AS7:AS46" si="6">IF($AM$3="No", 0, 0.2%)</f>
        <v>0</v>
      </c>
      <c r="AT7" s="6">
        <f>AS7+AR7+AO7</f>
        <v>3.2000000000000002E-3</v>
      </c>
      <c r="AU7" s="5">
        <f>AN7*AT7</f>
        <v>880</v>
      </c>
      <c r="AV7" s="5">
        <f t="shared" ref="AV7:AV46" si="7">AU7/$AM$4</f>
        <v>176</v>
      </c>
      <c r="AX7" s="2">
        <v>1</v>
      </c>
      <c r="AY7" s="4">
        <v>2021</v>
      </c>
      <c r="AZ7" s="5">
        <f t="shared" ref="AZ7:AZ46" si="8">$AY$1</f>
        <v>275000</v>
      </c>
      <c r="BA7" s="6">
        <v>0</v>
      </c>
      <c r="BB7" s="6">
        <f t="shared" ref="BB7:BB46" si="9">$AY$2</f>
        <v>8.5000000000000006E-3</v>
      </c>
      <c r="BC7" s="12">
        <v>0.4</v>
      </c>
      <c r="BD7" s="6">
        <f t="shared" ref="BD7:BD39" si="10">IF(BA7+(BB7*BC7) &gt;6%, 6%-BA7, BC7*BB7)</f>
        <v>3.4000000000000002E-3</v>
      </c>
      <c r="BE7" s="7">
        <f t="shared" ref="BE7:BE46" si="11">IF($AY$3="No", 0, 0.2%)</f>
        <v>0</v>
      </c>
      <c r="BF7" s="6">
        <f>BE7+BD7+BA7</f>
        <v>3.4000000000000002E-3</v>
      </c>
      <c r="BG7" s="5">
        <f>AZ7*BF7</f>
        <v>935.00000000000011</v>
      </c>
      <c r="BH7" s="5">
        <f t="shared" ref="BH7:BH46" si="12">BG7/$AY$4</f>
        <v>467.50000000000006</v>
      </c>
      <c r="BJ7" s="2">
        <v>1</v>
      </c>
      <c r="BK7" s="4">
        <v>2021</v>
      </c>
      <c r="BL7" s="5">
        <f t="shared" ref="BL7:BL46" si="13">$BK$1</f>
        <v>275000</v>
      </c>
      <c r="BM7" s="6">
        <v>0</v>
      </c>
      <c r="BN7" s="6">
        <f t="shared" ref="BN7:BN46" si="14">$BK$2</f>
        <v>8.9999999999999993E-3</v>
      </c>
      <c r="BO7" s="12">
        <v>0.4</v>
      </c>
      <c r="BP7" s="6">
        <f t="shared" ref="BP7:BP39" si="15">IF(BM7+(BN7*BO7) &gt;6%, 6%-BM7, BO7*BN7)</f>
        <v>3.5999999999999999E-3</v>
      </c>
      <c r="BQ7" s="7">
        <f t="shared" ref="BQ7:BQ46" si="16">IF($BK$3="No", 0, 0.2%)</f>
        <v>0</v>
      </c>
      <c r="BR7" s="6">
        <f>BQ7+BP7+BM7</f>
        <v>3.5999999999999999E-3</v>
      </c>
      <c r="BS7" s="5">
        <f>BL7*BR7</f>
        <v>990</v>
      </c>
      <c r="BT7" s="5">
        <f>BS7/$BK$4</f>
        <v>495</v>
      </c>
    </row>
    <row r="8" spans="2:72" x14ac:dyDescent="0.3">
      <c r="B8" s="2">
        <v>2</v>
      </c>
      <c r="C8" s="4">
        <v>2020</v>
      </c>
      <c r="D8" s="5">
        <f t="shared" ref="D8:D46" si="17">$C$1</f>
        <v>275000</v>
      </c>
      <c r="E8" s="6">
        <v>1.1000000000000001E-3</v>
      </c>
      <c r="F8" s="6">
        <f t="shared" ref="F8:F46" si="18">$C$2</f>
        <v>2.5000000000000001E-3</v>
      </c>
      <c r="G8" s="12">
        <v>0.44</v>
      </c>
      <c r="H8" s="8">
        <f t="shared" si="0"/>
        <v>1.1000000000000001E-3</v>
      </c>
      <c r="I8" s="9">
        <f t="shared" ref="I8:I46" si="19">IF($C$3="No", 0, 0.2%)</f>
        <v>0</v>
      </c>
      <c r="J8" s="8">
        <f t="shared" ref="J8:J46" si="20">I8+H8+E8</f>
        <v>2.2000000000000001E-3</v>
      </c>
      <c r="K8" s="10">
        <f t="shared" ref="K8:K46" si="21">D8*J8</f>
        <v>605</v>
      </c>
      <c r="L8" s="10">
        <f t="shared" ref="L8:L46" si="22">K8/$C$4</f>
        <v>121</v>
      </c>
      <c r="N8" s="2">
        <v>2</v>
      </c>
      <c r="O8" s="4">
        <v>2021</v>
      </c>
      <c r="P8" s="5">
        <f t="shared" ref="P8:P46" si="23">$O$1</f>
        <v>275000</v>
      </c>
      <c r="Q8" s="6">
        <v>1.1000000000000001E-3</v>
      </c>
      <c r="R8" s="6">
        <f t="shared" ref="R8:R46" si="24">$O$2</f>
        <v>5.0000000000000001E-3</v>
      </c>
      <c r="S8" s="12">
        <v>0.44</v>
      </c>
      <c r="T8" s="8">
        <f t="shared" si="1"/>
        <v>2.2000000000000001E-3</v>
      </c>
      <c r="U8" s="9">
        <f t="shared" ref="U8:U46" si="25">IF($O$3="No", 0, 0.2%)</f>
        <v>0</v>
      </c>
      <c r="V8" s="8">
        <f t="shared" ref="V8:V46" si="26">U8+T8+Q8</f>
        <v>3.3E-3</v>
      </c>
      <c r="W8" s="10">
        <f t="shared" ref="W8:W46" si="27">P8*V8</f>
        <v>907.5</v>
      </c>
      <c r="X8" s="10">
        <f t="shared" ref="X8:X46" si="28">W8/$O$4</f>
        <v>181.5</v>
      </c>
      <c r="Z8" s="2">
        <v>2</v>
      </c>
      <c r="AA8" s="4">
        <v>2021</v>
      </c>
      <c r="AB8" s="5">
        <f t="shared" ref="AB8:AB46" si="29">$AA$1</f>
        <v>275000</v>
      </c>
      <c r="AC8" s="6">
        <v>1.1000000000000001E-3</v>
      </c>
      <c r="AD8" s="6">
        <f t="shared" ref="AD8:AD46" si="30">$AA$2</f>
        <v>7.4999999999999997E-3</v>
      </c>
      <c r="AE8" s="12">
        <v>0.44</v>
      </c>
      <c r="AF8" s="8">
        <f t="shared" si="2"/>
        <v>3.3E-3</v>
      </c>
      <c r="AG8" s="9">
        <f t="shared" ref="AG8:AG46" si="31">IF($AA$3="No", 0, 0.2%)</f>
        <v>0</v>
      </c>
      <c r="AH8" s="8">
        <f t="shared" ref="AH8:AH46" si="32">AG8+AF8+AC8</f>
        <v>4.4000000000000003E-3</v>
      </c>
      <c r="AI8" s="10">
        <f t="shared" ref="AI8:AI46" si="33">AB8*AH8</f>
        <v>1210</v>
      </c>
      <c r="AJ8" s="10">
        <f t="shared" ref="AJ8:AJ46" si="34">AI8/$AA$4</f>
        <v>242</v>
      </c>
      <c r="AL8" s="2">
        <v>2</v>
      </c>
      <c r="AM8" s="4">
        <v>2021</v>
      </c>
      <c r="AN8" s="5">
        <f t="shared" si="3"/>
        <v>275000</v>
      </c>
      <c r="AO8" s="6">
        <v>1.1000000000000001E-3</v>
      </c>
      <c r="AP8" s="6">
        <f t="shared" si="4"/>
        <v>8.0000000000000002E-3</v>
      </c>
      <c r="AQ8" s="12">
        <v>0.44</v>
      </c>
      <c r="AR8" s="8">
        <f t="shared" si="5"/>
        <v>3.5200000000000001E-3</v>
      </c>
      <c r="AS8" s="9">
        <f t="shared" si="6"/>
        <v>0</v>
      </c>
      <c r="AT8" s="8">
        <f t="shared" ref="AT8:AT46" si="35">AS8+AR8+AO8</f>
        <v>4.62E-3</v>
      </c>
      <c r="AU8" s="10">
        <f t="shared" ref="AU8:AU46" si="36">AN8*AT8</f>
        <v>1270.5</v>
      </c>
      <c r="AV8" s="10">
        <f t="shared" si="7"/>
        <v>254.1</v>
      </c>
      <c r="AX8" s="2">
        <v>2</v>
      </c>
      <c r="AY8" s="4">
        <v>2021</v>
      </c>
      <c r="AZ8" s="5">
        <f t="shared" si="8"/>
        <v>275000</v>
      </c>
      <c r="BA8" s="6">
        <v>1.1000000000000001E-3</v>
      </c>
      <c r="BB8" s="6">
        <f t="shared" si="9"/>
        <v>8.5000000000000006E-3</v>
      </c>
      <c r="BC8" s="12">
        <v>0.44</v>
      </c>
      <c r="BD8" s="8">
        <f t="shared" si="10"/>
        <v>3.7400000000000003E-3</v>
      </c>
      <c r="BE8" s="9">
        <f t="shared" si="11"/>
        <v>0</v>
      </c>
      <c r="BF8" s="8">
        <f t="shared" ref="BF8:BF46" si="37">BE8+BD8+BA8</f>
        <v>4.8400000000000006E-3</v>
      </c>
      <c r="BG8" s="10">
        <f t="shared" ref="BG8:BG46" si="38">AZ8*BF8</f>
        <v>1331.0000000000002</v>
      </c>
      <c r="BH8" s="10">
        <f t="shared" si="12"/>
        <v>665.50000000000011</v>
      </c>
      <c r="BJ8" s="2">
        <v>2</v>
      </c>
      <c r="BK8" s="4">
        <v>2021</v>
      </c>
      <c r="BL8" s="5">
        <f t="shared" si="13"/>
        <v>275000</v>
      </c>
      <c r="BM8" s="6">
        <v>1.1000000000000001E-3</v>
      </c>
      <c r="BN8" s="6">
        <f t="shared" si="14"/>
        <v>8.9999999999999993E-3</v>
      </c>
      <c r="BO8" s="12">
        <v>0.44</v>
      </c>
      <c r="BP8" s="8">
        <f t="shared" si="15"/>
        <v>3.96E-3</v>
      </c>
      <c r="BQ8" s="9">
        <f t="shared" si="16"/>
        <v>0</v>
      </c>
      <c r="BR8" s="8">
        <f t="shared" ref="BR8:BR46" si="39">BQ8+BP8+BM8</f>
        <v>5.0600000000000003E-3</v>
      </c>
      <c r="BS8" s="10">
        <f t="shared" ref="BS8:BS46" si="40">BL8*BR8</f>
        <v>1391.5</v>
      </c>
      <c r="BT8" s="10">
        <f t="shared" ref="BT8:BT46" si="41">BS8/$BK$4</f>
        <v>695.75</v>
      </c>
    </row>
    <row r="9" spans="2:72" x14ac:dyDescent="0.3">
      <c r="B9" s="2">
        <v>3</v>
      </c>
      <c r="C9" s="4">
        <v>2020</v>
      </c>
      <c r="D9" s="5">
        <f t="shared" si="17"/>
        <v>275000</v>
      </c>
      <c r="E9" s="6">
        <v>2.2000000000000001E-3</v>
      </c>
      <c r="F9" s="6">
        <f t="shared" si="18"/>
        <v>2.5000000000000001E-3</v>
      </c>
      <c r="G9" s="12">
        <v>0.48</v>
      </c>
      <c r="H9" s="8">
        <f t="shared" si="0"/>
        <v>1.1999999999999999E-3</v>
      </c>
      <c r="I9" s="9">
        <f t="shared" si="19"/>
        <v>0</v>
      </c>
      <c r="J9" s="8">
        <f t="shared" si="20"/>
        <v>3.4000000000000002E-3</v>
      </c>
      <c r="K9" s="10">
        <f t="shared" si="21"/>
        <v>935.00000000000011</v>
      </c>
      <c r="L9" s="10">
        <f t="shared" si="22"/>
        <v>187.00000000000003</v>
      </c>
      <c r="N9" s="2">
        <v>3</v>
      </c>
      <c r="O9" s="4">
        <v>2021</v>
      </c>
      <c r="P9" s="5">
        <f t="shared" si="23"/>
        <v>275000</v>
      </c>
      <c r="Q9" s="6">
        <v>2.2000000000000001E-3</v>
      </c>
      <c r="R9" s="6">
        <f t="shared" si="24"/>
        <v>5.0000000000000001E-3</v>
      </c>
      <c r="S9" s="12">
        <v>0.48</v>
      </c>
      <c r="T9" s="8">
        <f t="shared" si="1"/>
        <v>2.3999999999999998E-3</v>
      </c>
      <c r="U9" s="9">
        <f t="shared" si="25"/>
        <v>0</v>
      </c>
      <c r="V9" s="8">
        <f t="shared" si="26"/>
        <v>4.5999999999999999E-3</v>
      </c>
      <c r="W9" s="10">
        <f t="shared" si="27"/>
        <v>1265</v>
      </c>
      <c r="X9" s="10">
        <f t="shared" si="28"/>
        <v>253</v>
      </c>
      <c r="Z9" s="2">
        <v>3</v>
      </c>
      <c r="AA9" s="4">
        <v>2021</v>
      </c>
      <c r="AB9" s="5">
        <f t="shared" si="29"/>
        <v>275000</v>
      </c>
      <c r="AC9" s="6">
        <v>2.2000000000000001E-3</v>
      </c>
      <c r="AD9" s="6">
        <f t="shared" si="30"/>
        <v>7.4999999999999997E-3</v>
      </c>
      <c r="AE9" s="12">
        <v>0.48</v>
      </c>
      <c r="AF9" s="8">
        <f t="shared" si="2"/>
        <v>3.5999999999999999E-3</v>
      </c>
      <c r="AG9" s="9">
        <f t="shared" si="31"/>
        <v>0</v>
      </c>
      <c r="AH9" s="8">
        <f t="shared" si="32"/>
        <v>5.7999999999999996E-3</v>
      </c>
      <c r="AI9" s="10">
        <f t="shared" si="33"/>
        <v>1595</v>
      </c>
      <c r="AJ9" s="10">
        <f t="shared" si="34"/>
        <v>319</v>
      </c>
      <c r="AL9" s="2">
        <v>3</v>
      </c>
      <c r="AM9" s="4">
        <v>2021</v>
      </c>
      <c r="AN9" s="5">
        <f t="shared" si="3"/>
        <v>275000</v>
      </c>
      <c r="AO9" s="6">
        <v>2.2000000000000001E-3</v>
      </c>
      <c r="AP9" s="6">
        <f t="shared" si="4"/>
        <v>8.0000000000000002E-3</v>
      </c>
      <c r="AQ9" s="12">
        <v>0.48</v>
      </c>
      <c r="AR9" s="8">
        <f t="shared" si="5"/>
        <v>3.8400000000000001E-3</v>
      </c>
      <c r="AS9" s="9">
        <f t="shared" si="6"/>
        <v>0</v>
      </c>
      <c r="AT9" s="8">
        <f t="shared" si="35"/>
        <v>6.0400000000000002E-3</v>
      </c>
      <c r="AU9" s="10">
        <f t="shared" si="36"/>
        <v>1661</v>
      </c>
      <c r="AV9" s="10">
        <f t="shared" si="7"/>
        <v>332.2</v>
      </c>
      <c r="AX9" s="2">
        <v>3</v>
      </c>
      <c r="AY9" s="4">
        <v>2021</v>
      </c>
      <c r="AZ9" s="5">
        <f t="shared" si="8"/>
        <v>275000</v>
      </c>
      <c r="BA9" s="6">
        <v>2.2000000000000001E-3</v>
      </c>
      <c r="BB9" s="6">
        <f t="shared" si="9"/>
        <v>8.5000000000000006E-3</v>
      </c>
      <c r="BC9" s="12">
        <v>0.48</v>
      </c>
      <c r="BD9" s="8">
        <f t="shared" si="10"/>
        <v>4.0800000000000003E-3</v>
      </c>
      <c r="BE9" s="9">
        <f t="shared" si="11"/>
        <v>0</v>
      </c>
      <c r="BF9" s="8">
        <f t="shared" si="37"/>
        <v>6.2800000000000009E-3</v>
      </c>
      <c r="BG9" s="10">
        <f t="shared" si="38"/>
        <v>1727.0000000000002</v>
      </c>
      <c r="BH9" s="10">
        <f t="shared" si="12"/>
        <v>863.50000000000011</v>
      </c>
      <c r="BJ9" s="2">
        <v>3</v>
      </c>
      <c r="BK9" s="4">
        <v>2021</v>
      </c>
      <c r="BL9" s="5">
        <f t="shared" si="13"/>
        <v>275000</v>
      </c>
      <c r="BM9" s="6">
        <v>2.2000000000000001E-3</v>
      </c>
      <c r="BN9" s="6">
        <f t="shared" si="14"/>
        <v>8.9999999999999993E-3</v>
      </c>
      <c r="BO9" s="12">
        <v>0.48</v>
      </c>
      <c r="BP9" s="8">
        <f t="shared" si="15"/>
        <v>4.3199999999999992E-3</v>
      </c>
      <c r="BQ9" s="9">
        <f t="shared" si="16"/>
        <v>0</v>
      </c>
      <c r="BR9" s="8">
        <f t="shared" si="39"/>
        <v>6.5199999999999998E-3</v>
      </c>
      <c r="BS9" s="10">
        <f t="shared" si="40"/>
        <v>1793</v>
      </c>
      <c r="BT9" s="10">
        <f t="shared" si="41"/>
        <v>896.5</v>
      </c>
    </row>
    <row r="10" spans="2:72" x14ac:dyDescent="0.3">
      <c r="B10" s="2">
        <v>4</v>
      </c>
      <c r="C10" s="4">
        <v>2020</v>
      </c>
      <c r="D10" s="5">
        <f t="shared" si="17"/>
        <v>275000</v>
      </c>
      <c r="E10" s="6">
        <v>3.3E-3</v>
      </c>
      <c r="F10" s="6">
        <f t="shared" si="18"/>
        <v>2.5000000000000001E-3</v>
      </c>
      <c r="G10" s="12">
        <v>0.52</v>
      </c>
      <c r="H10" s="8">
        <f t="shared" si="0"/>
        <v>1.3000000000000002E-3</v>
      </c>
      <c r="I10" s="9">
        <f t="shared" si="19"/>
        <v>0</v>
      </c>
      <c r="J10" s="8">
        <f t="shared" si="20"/>
        <v>4.5999999999999999E-3</v>
      </c>
      <c r="K10" s="10">
        <f t="shared" si="21"/>
        <v>1265</v>
      </c>
      <c r="L10" s="10">
        <f t="shared" si="22"/>
        <v>253</v>
      </c>
      <c r="N10" s="2">
        <v>4</v>
      </c>
      <c r="O10" s="4">
        <v>2021</v>
      </c>
      <c r="P10" s="5">
        <f t="shared" si="23"/>
        <v>275000</v>
      </c>
      <c r="Q10" s="6">
        <v>3.3E-3</v>
      </c>
      <c r="R10" s="6">
        <f t="shared" si="24"/>
        <v>5.0000000000000001E-3</v>
      </c>
      <c r="S10" s="12">
        <v>0.52</v>
      </c>
      <c r="T10" s="8">
        <f t="shared" si="1"/>
        <v>2.6000000000000003E-3</v>
      </c>
      <c r="U10" s="9">
        <f t="shared" si="25"/>
        <v>0</v>
      </c>
      <c r="V10" s="8">
        <f t="shared" si="26"/>
        <v>5.9000000000000007E-3</v>
      </c>
      <c r="W10" s="10">
        <f t="shared" si="27"/>
        <v>1622.5000000000002</v>
      </c>
      <c r="X10" s="10">
        <f t="shared" si="28"/>
        <v>324.50000000000006</v>
      </c>
      <c r="Z10" s="2">
        <v>4</v>
      </c>
      <c r="AA10" s="4">
        <v>2021</v>
      </c>
      <c r="AB10" s="5">
        <f t="shared" si="29"/>
        <v>275000</v>
      </c>
      <c r="AC10" s="6">
        <v>3.3E-3</v>
      </c>
      <c r="AD10" s="6">
        <f t="shared" si="30"/>
        <v>7.4999999999999997E-3</v>
      </c>
      <c r="AE10" s="12">
        <v>0.52</v>
      </c>
      <c r="AF10" s="8">
        <f t="shared" si="2"/>
        <v>3.8999999999999998E-3</v>
      </c>
      <c r="AG10" s="9">
        <f t="shared" si="31"/>
        <v>0</v>
      </c>
      <c r="AH10" s="8">
        <f t="shared" si="32"/>
        <v>7.1999999999999998E-3</v>
      </c>
      <c r="AI10" s="10">
        <f t="shared" si="33"/>
        <v>1980</v>
      </c>
      <c r="AJ10" s="10">
        <f t="shared" si="34"/>
        <v>396</v>
      </c>
      <c r="AL10" s="2">
        <v>4</v>
      </c>
      <c r="AM10" s="4">
        <v>2021</v>
      </c>
      <c r="AN10" s="5">
        <f t="shared" si="3"/>
        <v>275000</v>
      </c>
      <c r="AO10" s="6">
        <v>3.3E-3</v>
      </c>
      <c r="AP10" s="6">
        <f t="shared" si="4"/>
        <v>8.0000000000000002E-3</v>
      </c>
      <c r="AQ10" s="12">
        <v>0.52</v>
      </c>
      <c r="AR10" s="8">
        <f t="shared" si="5"/>
        <v>4.1600000000000005E-3</v>
      </c>
      <c r="AS10" s="9">
        <f t="shared" si="6"/>
        <v>0</v>
      </c>
      <c r="AT10" s="8">
        <f t="shared" si="35"/>
        <v>7.4600000000000005E-3</v>
      </c>
      <c r="AU10" s="10">
        <f t="shared" si="36"/>
        <v>2051.5</v>
      </c>
      <c r="AV10" s="10">
        <f t="shared" si="7"/>
        <v>410.3</v>
      </c>
      <c r="AX10" s="2">
        <v>4</v>
      </c>
      <c r="AY10" s="4">
        <v>2021</v>
      </c>
      <c r="AZ10" s="5">
        <f t="shared" si="8"/>
        <v>275000</v>
      </c>
      <c r="BA10" s="6">
        <v>3.3E-3</v>
      </c>
      <c r="BB10" s="6">
        <f t="shared" si="9"/>
        <v>8.5000000000000006E-3</v>
      </c>
      <c r="BC10" s="12">
        <v>0.52</v>
      </c>
      <c r="BD10" s="8">
        <f t="shared" si="10"/>
        <v>4.4200000000000003E-3</v>
      </c>
      <c r="BE10" s="9">
        <f t="shared" si="11"/>
        <v>0</v>
      </c>
      <c r="BF10" s="8">
        <f t="shared" si="37"/>
        <v>7.7200000000000003E-3</v>
      </c>
      <c r="BG10" s="10">
        <f t="shared" si="38"/>
        <v>2123</v>
      </c>
      <c r="BH10" s="10">
        <f t="shared" si="12"/>
        <v>1061.5</v>
      </c>
      <c r="BJ10" s="2">
        <v>4</v>
      </c>
      <c r="BK10" s="4">
        <v>2021</v>
      </c>
      <c r="BL10" s="5">
        <f t="shared" si="13"/>
        <v>275000</v>
      </c>
      <c r="BM10" s="6">
        <v>3.3E-3</v>
      </c>
      <c r="BN10" s="6">
        <f t="shared" si="14"/>
        <v>8.9999999999999993E-3</v>
      </c>
      <c r="BO10" s="12">
        <v>0.52</v>
      </c>
      <c r="BP10" s="8">
        <f t="shared" si="15"/>
        <v>4.6800000000000001E-3</v>
      </c>
      <c r="BQ10" s="9">
        <f t="shared" si="16"/>
        <v>0</v>
      </c>
      <c r="BR10" s="8">
        <f t="shared" si="39"/>
        <v>7.980000000000001E-3</v>
      </c>
      <c r="BS10" s="10">
        <f t="shared" si="40"/>
        <v>2194.5000000000005</v>
      </c>
      <c r="BT10" s="10">
        <f t="shared" si="41"/>
        <v>1097.2500000000002</v>
      </c>
    </row>
    <row r="11" spans="2:72" x14ac:dyDescent="0.3">
      <c r="B11" s="2">
        <v>5</v>
      </c>
      <c r="C11" s="4">
        <v>2020</v>
      </c>
      <c r="D11" s="5">
        <f t="shared" si="17"/>
        <v>275000</v>
      </c>
      <c r="E11" s="6">
        <v>4.3E-3</v>
      </c>
      <c r="F11" s="6">
        <f t="shared" si="18"/>
        <v>2.5000000000000001E-3</v>
      </c>
      <c r="G11" s="12">
        <v>0.56000000000000005</v>
      </c>
      <c r="H11" s="8">
        <f t="shared" si="0"/>
        <v>1.4000000000000002E-3</v>
      </c>
      <c r="I11" s="9">
        <f t="shared" si="19"/>
        <v>0</v>
      </c>
      <c r="J11" s="8">
        <f t="shared" si="20"/>
        <v>5.7000000000000002E-3</v>
      </c>
      <c r="K11" s="10">
        <f t="shared" si="21"/>
        <v>1567.5</v>
      </c>
      <c r="L11" s="10">
        <f t="shared" si="22"/>
        <v>313.5</v>
      </c>
      <c r="N11" s="2">
        <v>5</v>
      </c>
      <c r="O11" s="4">
        <v>2021</v>
      </c>
      <c r="P11" s="5">
        <f t="shared" si="23"/>
        <v>275000</v>
      </c>
      <c r="Q11" s="6">
        <v>4.3E-3</v>
      </c>
      <c r="R11" s="6">
        <f t="shared" si="24"/>
        <v>5.0000000000000001E-3</v>
      </c>
      <c r="S11" s="12">
        <v>0.56000000000000005</v>
      </c>
      <c r="T11" s="8">
        <f t="shared" si="1"/>
        <v>2.8000000000000004E-3</v>
      </c>
      <c r="U11" s="9">
        <f t="shared" si="25"/>
        <v>0</v>
      </c>
      <c r="V11" s="8">
        <f t="shared" si="26"/>
        <v>7.1000000000000004E-3</v>
      </c>
      <c r="W11" s="10">
        <f t="shared" si="27"/>
        <v>1952.5</v>
      </c>
      <c r="X11" s="10">
        <f t="shared" si="28"/>
        <v>390.5</v>
      </c>
      <c r="Z11" s="2">
        <v>5</v>
      </c>
      <c r="AA11" s="4">
        <v>2021</v>
      </c>
      <c r="AB11" s="5">
        <f t="shared" si="29"/>
        <v>275000</v>
      </c>
      <c r="AC11" s="6">
        <v>4.3E-3</v>
      </c>
      <c r="AD11" s="6">
        <f t="shared" si="30"/>
        <v>7.4999999999999997E-3</v>
      </c>
      <c r="AE11" s="12">
        <v>0.56000000000000005</v>
      </c>
      <c r="AF11" s="8">
        <f t="shared" si="2"/>
        <v>4.2000000000000006E-3</v>
      </c>
      <c r="AG11" s="9">
        <f t="shared" si="31"/>
        <v>0</v>
      </c>
      <c r="AH11" s="8">
        <f t="shared" si="32"/>
        <v>8.5000000000000006E-3</v>
      </c>
      <c r="AI11" s="10">
        <f t="shared" si="33"/>
        <v>2337.5</v>
      </c>
      <c r="AJ11" s="10">
        <f t="shared" si="34"/>
        <v>467.5</v>
      </c>
      <c r="AL11" s="2">
        <v>5</v>
      </c>
      <c r="AM11" s="4">
        <v>2021</v>
      </c>
      <c r="AN11" s="5">
        <f t="shared" si="3"/>
        <v>275000</v>
      </c>
      <c r="AO11" s="6">
        <v>4.3E-3</v>
      </c>
      <c r="AP11" s="6">
        <f t="shared" si="4"/>
        <v>8.0000000000000002E-3</v>
      </c>
      <c r="AQ11" s="12">
        <v>0.56000000000000005</v>
      </c>
      <c r="AR11" s="8">
        <f t="shared" si="5"/>
        <v>4.4800000000000005E-3</v>
      </c>
      <c r="AS11" s="9">
        <f t="shared" si="6"/>
        <v>0</v>
      </c>
      <c r="AT11" s="8">
        <f t="shared" si="35"/>
        <v>8.7799999999999996E-3</v>
      </c>
      <c r="AU11" s="10">
        <f t="shared" si="36"/>
        <v>2414.5</v>
      </c>
      <c r="AV11" s="10">
        <f t="shared" si="7"/>
        <v>482.9</v>
      </c>
      <c r="AX11" s="2">
        <v>5</v>
      </c>
      <c r="AY11" s="4">
        <v>2021</v>
      </c>
      <c r="AZ11" s="5">
        <f t="shared" si="8"/>
        <v>275000</v>
      </c>
      <c r="BA11" s="6">
        <v>4.3E-3</v>
      </c>
      <c r="BB11" s="6">
        <f t="shared" si="9"/>
        <v>8.5000000000000006E-3</v>
      </c>
      <c r="BC11" s="12">
        <v>0.56000000000000005</v>
      </c>
      <c r="BD11" s="8">
        <f t="shared" si="10"/>
        <v>4.7600000000000012E-3</v>
      </c>
      <c r="BE11" s="9">
        <f t="shared" si="11"/>
        <v>0</v>
      </c>
      <c r="BF11" s="8">
        <f t="shared" si="37"/>
        <v>9.0600000000000021E-3</v>
      </c>
      <c r="BG11" s="10">
        <f t="shared" si="38"/>
        <v>2491.5000000000005</v>
      </c>
      <c r="BH11" s="10">
        <f t="shared" si="12"/>
        <v>1245.7500000000002</v>
      </c>
      <c r="BJ11" s="2">
        <v>5</v>
      </c>
      <c r="BK11" s="4">
        <v>2021</v>
      </c>
      <c r="BL11" s="5">
        <f t="shared" si="13"/>
        <v>275000</v>
      </c>
      <c r="BM11" s="6">
        <v>4.3E-3</v>
      </c>
      <c r="BN11" s="6">
        <f t="shared" si="14"/>
        <v>8.9999999999999993E-3</v>
      </c>
      <c r="BO11" s="12">
        <v>0.56000000000000005</v>
      </c>
      <c r="BP11" s="8">
        <f t="shared" si="15"/>
        <v>5.0400000000000002E-3</v>
      </c>
      <c r="BQ11" s="9">
        <f t="shared" si="16"/>
        <v>0</v>
      </c>
      <c r="BR11" s="8">
        <f t="shared" si="39"/>
        <v>9.3400000000000011E-3</v>
      </c>
      <c r="BS11" s="10">
        <f t="shared" si="40"/>
        <v>2568.5000000000005</v>
      </c>
      <c r="BT11" s="10">
        <f t="shared" si="41"/>
        <v>1284.2500000000002</v>
      </c>
    </row>
    <row r="12" spans="2:72" x14ac:dyDescent="0.3">
      <c r="B12" s="2">
        <v>6</v>
      </c>
      <c r="C12" s="4">
        <v>2020</v>
      </c>
      <c r="D12" s="5">
        <f t="shared" si="17"/>
        <v>275000</v>
      </c>
      <c r="E12" s="6">
        <v>5.4000000000000003E-3</v>
      </c>
      <c r="F12" s="6">
        <f t="shared" si="18"/>
        <v>2.5000000000000001E-3</v>
      </c>
      <c r="G12" s="12">
        <v>0.6</v>
      </c>
      <c r="H12" s="8">
        <f t="shared" si="0"/>
        <v>1.5E-3</v>
      </c>
      <c r="I12" s="9">
        <f t="shared" si="19"/>
        <v>0</v>
      </c>
      <c r="J12" s="8">
        <f t="shared" si="20"/>
        <v>6.8999999999999999E-3</v>
      </c>
      <c r="K12" s="10">
        <f t="shared" si="21"/>
        <v>1897.5</v>
      </c>
      <c r="L12" s="10">
        <f t="shared" si="22"/>
        <v>379.5</v>
      </c>
      <c r="N12" s="2">
        <v>6</v>
      </c>
      <c r="O12" s="4">
        <v>2021</v>
      </c>
      <c r="P12" s="5">
        <f t="shared" si="23"/>
        <v>275000</v>
      </c>
      <c r="Q12" s="6">
        <v>5.4000000000000003E-3</v>
      </c>
      <c r="R12" s="6">
        <f t="shared" si="24"/>
        <v>5.0000000000000001E-3</v>
      </c>
      <c r="S12" s="12">
        <v>0.6</v>
      </c>
      <c r="T12" s="8">
        <f t="shared" si="1"/>
        <v>3.0000000000000001E-3</v>
      </c>
      <c r="U12" s="9">
        <f t="shared" si="25"/>
        <v>0</v>
      </c>
      <c r="V12" s="8">
        <f t="shared" si="26"/>
        <v>8.4000000000000012E-3</v>
      </c>
      <c r="W12" s="10">
        <f t="shared" si="27"/>
        <v>2310.0000000000005</v>
      </c>
      <c r="X12" s="10">
        <f t="shared" si="28"/>
        <v>462.00000000000011</v>
      </c>
      <c r="Z12" s="2">
        <v>6</v>
      </c>
      <c r="AA12" s="4">
        <v>2021</v>
      </c>
      <c r="AB12" s="5">
        <f t="shared" si="29"/>
        <v>275000</v>
      </c>
      <c r="AC12" s="6">
        <v>5.4000000000000003E-3</v>
      </c>
      <c r="AD12" s="6">
        <f t="shared" si="30"/>
        <v>7.4999999999999997E-3</v>
      </c>
      <c r="AE12" s="12">
        <v>0.6</v>
      </c>
      <c r="AF12" s="8">
        <f t="shared" si="2"/>
        <v>4.4999999999999997E-3</v>
      </c>
      <c r="AG12" s="9">
        <f t="shared" si="31"/>
        <v>0</v>
      </c>
      <c r="AH12" s="8">
        <f t="shared" si="32"/>
        <v>9.8999999999999991E-3</v>
      </c>
      <c r="AI12" s="10">
        <f t="shared" si="33"/>
        <v>2722.4999999999995</v>
      </c>
      <c r="AJ12" s="10">
        <f t="shared" si="34"/>
        <v>544.49999999999989</v>
      </c>
      <c r="AL12" s="2">
        <v>6</v>
      </c>
      <c r="AM12" s="4">
        <v>2021</v>
      </c>
      <c r="AN12" s="5">
        <f t="shared" si="3"/>
        <v>275000</v>
      </c>
      <c r="AO12" s="6">
        <v>5.4000000000000003E-3</v>
      </c>
      <c r="AP12" s="6">
        <f t="shared" si="4"/>
        <v>8.0000000000000002E-3</v>
      </c>
      <c r="AQ12" s="12">
        <v>0.6</v>
      </c>
      <c r="AR12" s="8">
        <f t="shared" si="5"/>
        <v>4.7999999999999996E-3</v>
      </c>
      <c r="AS12" s="9">
        <f t="shared" si="6"/>
        <v>0</v>
      </c>
      <c r="AT12" s="8">
        <f t="shared" si="35"/>
        <v>1.0200000000000001E-2</v>
      </c>
      <c r="AU12" s="10">
        <f t="shared" si="36"/>
        <v>2805</v>
      </c>
      <c r="AV12" s="10">
        <f t="shared" si="7"/>
        <v>561</v>
      </c>
      <c r="AX12" s="2">
        <v>6</v>
      </c>
      <c r="AY12" s="4">
        <v>2021</v>
      </c>
      <c r="AZ12" s="5">
        <f t="shared" si="8"/>
        <v>275000</v>
      </c>
      <c r="BA12" s="6">
        <v>5.4000000000000003E-3</v>
      </c>
      <c r="BB12" s="6">
        <f t="shared" si="9"/>
        <v>8.5000000000000006E-3</v>
      </c>
      <c r="BC12" s="12">
        <v>0.6</v>
      </c>
      <c r="BD12" s="8">
        <f t="shared" si="10"/>
        <v>5.1000000000000004E-3</v>
      </c>
      <c r="BE12" s="9">
        <f t="shared" si="11"/>
        <v>0</v>
      </c>
      <c r="BF12" s="8">
        <f t="shared" si="37"/>
        <v>1.0500000000000001E-2</v>
      </c>
      <c r="BG12" s="10">
        <f t="shared" si="38"/>
        <v>2887.5</v>
      </c>
      <c r="BH12" s="10">
        <f t="shared" si="12"/>
        <v>1443.75</v>
      </c>
      <c r="BJ12" s="2">
        <v>6</v>
      </c>
      <c r="BK12" s="4">
        <v>2021</v>
      </c>
      <c r="BL12" s="5">
        <f t="shared" si="13"/>
        <v>275000</v>
      </c>
      <c r="BM12" s="6">
        <v>5.4000000000000003E-3</v>
      </c>
      <c r="BN12" s="6">
        <f t="shared" si="14"/>
        <v>8.9999999999999993E-3</v>
      </c>
      <c r="BO12" s="12">
        <v>0.6</v>
      </c>
      <c r="BP12" s="8">
        <f t="shared" si="15"/>
        <v>5.3999999999999994E-3</v>
      </c>
      <c r="BQ12" s="9">
        <f t="shared" si="16"/>
        <v>0</v>
      </c>
      <c r="BR12" s="8">
        <f t="shared" si="39"/>
        <v>1.0800000000000001E-2</v>
      </c>
      <c r="BS12" s="10">
        <f t="shared" si="40"/>
        <v>2970</v>
      </c>
      <c r="BT12" s="10">
        <f t="shared" si="41"/>
        <v>1485</v>
      </c>
    </row>
    <row r="13" spans="2:72" x14ac:dyDescent="0.3">
      <c r="B13" s="2">
        <v>7</v>
      </c>
      <c r="C13" s="4">
        <v>2020</v>
      </c>
      <c r="D13" s="5">
        <f t="shared" si="17"/>
        <v>275000</v>
      </c>
      <c r="E13" s="6">
        <v>6.4999999999999997E-3</v>
      </c>
      <c r="F13" s="6">
        <f t="shared" si="18"/>
        <v>2.5000000000000001E-3</v>
      </c>
      <c r="G13" s="12">
        <v>0.64</v>
      </c>
      <c r="H13" s="8">
        <f t="shared" si="0"/>
        <v>1.6000000000000001E-3</v>
      </c>
      <c r="I13" s="9">
        <f t="shared" si="19"/>
        <v>0</v>
      </c>
      <c r="J13" s="8">
        <f t="shared" si="20"/>
        <v>8.0999999999999996E-3</v>
      </c>
      <c r="K13" s="10">
        <f t="shared" si="21"/>
        <v>2227.5</v>
      </c>
      <c r="L13" s="10">
        <f t="shared" si="22"/>
        <v>445.5</v>
      </c>
      <c r="N13" s="2">
        <v>7</v>
      </c>
      <c r="O13" s="4">
        <v>2021</v>
      </c>
      <c r="P13" s="5">
        <f t="shared" si="23"/>
        <v>275000</v>
      </c>
      <c r="Q13" s="6">
        <v>6.4999999999999997E-3</v>
      </c>
      <c r="R13" s="6">
        <f t="shared" si="24"/>
        <v>5.0000000000000001E-3</v>
      </c>
      <c r="S13" s="12">
        <v>0.64</v>
      </c>
      <c r="T13" s="8">
        <f t="shared" si="1"/>
        <v>3.2000000000000002E-3</v>
      </c>
      <c r="U13" s="9">
        <f t="shared" si="25"/>
        <v>0</v>
      </c>
      <c r="V13" s="8">
        <f t="shared" si="26"/>
        <v>9.7000000000000003E-3</v>
      </c>
      <c r="W13" s="10">
        <f t="shared" si="27"/>
        <v>2667.5</v>
      </c>
      <c r="X13" s="10">
        <f t="shared" si="28"/>
        <v>533.5</v>
      </c>
      <c r="Z13" s="2">
        <v>7</v>
      </c>
      <c r="AA13" s="4">
        <v>2021</v>
      </c>
      <c r="AB13" s="5">
        <f t="shared" si="29"/>
        <v>275000</v>
      </c>
      <c r="AC13" s="6">
        <v>6.4999999999999997E-3</v>
      </c>
      <c r="AD13" s="6">
        <f t="shared" si="30"/>
        <v>7.4999999999999997E-3</v>
      </c>
      <c r="AE13" s="12">
        <v>0.64</v>
      </c>
      <c r="AF13" s="8">
        <f t="shared" si="2"/>
        <v>4.7999999999999996E-3</v>
      </c>
      <c r="AG13" s="9">
        <f t="shared" si="31"/>
        <v>0</v>
      </c>
      <c r="AH13" s="8">
        <f t="shared" si="32"/>
        <v>1.1299999999999999E-2</v>
      </c>
      <c r="AI13" s="10">
        <f t="shared" si="33"/>
        <v>3107.5</v>
      </c>
      <c r="AJ13" s="10">
        <f t="shared" si="34"/>
        <v>621.5</v>
      </c>
      <c r="AL13" s="2">
        <v>7</v>
      </c>
      <c r="AM13" s="4">
        <v>2021</v>
      </c>
      <c r="AN13" s="5">
        <f t="shared" si="3"/>
        <v>275000</v>
      </c>
      <c r="AO13" s="6">
        <v>6.4999999999999997E-3</v>
      </c>
      <c r="AP13" s="6">
        <f t="shared" si="4"/>
        <v>8.0000000000000002E-3</v>
      </c>
      <c r="AQ13" s="12">
        <v>0.64</v>
      </c>
      <c r="AR13" s="8">
        <f t="shared" si="5"/>
        <v>5.1200000000000004E-3</v>
      </c>
      <c r="AS13" s="9">
        <f t="shared" si="6"/>
        <v>0</v>
      </c>
      <c r="AT13" s="8">
        <f t="shared" si="35"/>
        <v>1.162E-2</v>
      </c>
      <c r="AU13" s="10">
        <f t="shared" si="36"/>
        <v>3195.5</v>
      </c>
      <c r="AV13" s="10">
        <f t="shared" si="7"/>
        <v>639.1</v>
      </c>
      <c r="AX13" s="2">
        <v>7</v>
      </c>
      <c r="AY13" s="4">
        <v>2021</v>
      </c>
      <c r="AZ13" s="5">
        <f t="shared" si="8"/>
        <v>275000</v>
      </c>
      <c r="BA13" s="6">
        <v>6.4999999999999997E-3</v>
      </c>
      <c r="BB13" s="6">
        <f t="shared" si="9"/>
        <v>8.5000000000000006E-3</v>
      </c>
      <c r="BC13" s="12">
        <v>0.64</v>
      </c>
      <c r="BD13" s="8">
        <f t="shared" si="10"/>
        <v>5.4400000000000004E-3</v>
      </c>
      <c r="BE13" s="9">
        <f t="shared" si="11"/>
        <v>0</v>
      </c>
      <c r="BF13" s="8">
        <f t="shared" si="37"/>
        <v>1.1939999999999999E-2</v>
      </c>
      <c r="BG13" s="10">
        <f t="shared" si="38"/>
        <v>3283.5</v>
      </c>
      <c r="BH13" s="10">
        <f t="shared" si="12"/>
        <v>1641.75</v>
      </c>
      <c r="BJ13" s="2">
        <v>7</v>
      </c>
      <c r="BK13" s="4">
        <v>2021</v>
      </c>
      <c r="BL13" s="5">
        <f t="shared" si="13"/>
        <v>275000</v>
      </c>
      <c r="BM13" s="6">
        <v>6.4999999999999997E-3</v>
      </c>
      <c r="BN13" s="6">
        <f t="shared" si="14"/>
        <v>8.9999999999999993E-3</v>
      </c>
      <c r="BO13" s="12">
        <v>0.64</v>
      </c>
      <c r="BP13" s="8">
        <f t="shared" si="15"/>
        <v>5.7599999999999995E-3</v>
      </c>
      <c r="BQ13" s="9">
        <f t="shared" si="16"/>
        <v>0</v>
      </c>
      <c r="BR13" s="8">
        <f t="shared" si="39"/>
        <v>1.226E-2</v>
      </c>
      <c r="BS13" s="10">
        <f t="shared" si="40"/>
        <v>3371.5</v>
      </c>
      <c r="BT13" s="10">
        <f t="shared" si="41"/>
        <v>1685.75</v>
      </c>
    </row>
    <row r="14" spans="2:72" x14ac:dyDescent="0.3">
      <c r="B14" s="2">
        <v>8</v>
      </c>
      <c r="C14" s="4">
        <v>2020</v>
      </c>
      <c r="D14" s="5">
        <f t="shared" si="17"/>
        <v>275000</v>
      </c>
      <c r="E14" s="6">
        <v>7.6E-3</v>
      </c>
      <c r="F14" s="6">
        <f t="shared" si="18"/>
        <v>2.5000000000000001E-3</v>
      </c>
      <c r="G14" s="12">
        <v>0.68</v>
      </c>
      <c r="H14" s="8">
        <f t="shared" si="0"/>
        <v>1.7000000000000001E-3</v>
      </c>
      <c r="I14" s="9">
        <f t="shared" si="19"/>
        <v>0</v>
      </c>
      <c r="J14" s="8">
        <f t="shared" si="20"/>
        <v>9.2999999999999992E-3</v>
      </c>
      <c r="K14" s="10">
        <f t="shared" si="21"/>
        <v>2557.5</v>
      </c>
      <c r="L14" s="10">
        <f t="shared" si="22"/>
        <v>511.5</v>
      </c>
      <c r="N14" s="2">
        <v>8</v>
      </c>
      <c r="O14" s="4">
        <v>2021</v>
      </c>
      <c r="P14" s="5">
        <f t="shared" si="23"/>
        <v>275000</v>
      </c>
      <c r="Q14" s="6">
        <v>7.6E-3</v>
      </c>
      <c r="R14" s="6">
        <f t="shared" si="24"/>
        <v>5.0000000000000001E-3</v>
      </c>
      <c r="S14" s="12">
        <v>0.68</v>
      </c>
      <c r="T14" s="8">
        <f t="shared" si="1"/>
        <v>3.4000000000000002E-3</v>
      </c>
      <c r="U14" s="9">
        <f t="shared" si="25"/>
        <v>0</v>
      </c>
      <c r="V14" s="8">
        <f t="shared" si="26"/>
        <v>1.0999999999999999E-2</v>
      </c>
      <c r="W14" s="10">
        <f t="shared" si="27"/>
        <v>3025</v>
      </c>
      <c r="X14" s="10">
        <f t="shared" si="28"/>
        <v>605</v>
      </c>
      <c r="Z14" s="2">
        <v>8</v>
      </c>
      <c r="AA14" s="4">
        <v>2021</v>
      </c>
      <c r="AB14" s="5">
        <f t="shared" si="29"/>
        <v>275000</v>
      </c>
      <c r="AC14" s="6">
        <v>7.6E-3</v>
      </c>
      <c r="AD14" s="6">
        <f t="shared" si="30"/>
        <v>7.4999999999999997E-3</v>
      </c>
      <c r="AE14" s="12">
        <v>0.68</v>
      </c>
      <c r="AF14" s="8">
        <f t="shared" si="2"/>
        <v>5.1000000000000004E-3</v>
      </c>
      <c r="AG14" s="9">
        <f t="shared" si="31"/>
        <v>0</v>
      </c>
      <c r="AH14" s="8">
        <f t="shared" si="32"/>
        <v>1.2699999999999999E-2</v>
      </c>
      <c r="AI14" s="10">
        <f t="shared" si="33"/>
        <v>3492.5</v>
      </c>
      <c r="AJ14" s="10">
        <f t="shared" si="34"/>
        <v>698.5</v>
      </c>
      <c r="AL14" s="2">
        <v>8</v>
      </c>
      <c r="AM14" s="4">
        <v>2021</v>
      </c>
      <c r="AN14" s="5">
        <f t="shared" si="3"/>
        <v>275000</v>
      </c>
      <c r="AO14" s="6">
        <v>7.6E-3</v>
      </c>
      <c r="AP14" s="6">
        <f t="shared" si="4"/>
        <v>8.0000000000000002E-3</v>
      </c>
      <c r="AQ14" s="12">
        <v>0.68</v>
      </c>
      <c r="AR14" s="8">
        <f t="shared" si="5"/>
        <v>5.4400000000000004E-3</v>
      </c>
      <c r="AS14" s="9">
        <f t="shared" si="6"/>
        <v>0</v>
      </c>
      <c r="AT14" s="8">
        <f t="shared" si="35"/>
        <v>1.304E-2</v>
      </c>
      <c r="AU14" s="10">
        <f t="shared" si="36"/>
        <v>3586</v>
      </c>
      <c r="AV14" s="10">
        <f t="shared" si="7"/>
        <v>717.2</v>
      </c>
      <c r="AX14" s="2">
        <v>8</v>
      </c>
      <c r="AY14" s="4">
        <v>2021</v>
      </c>
      <c r="AZ14" s="5">
        <f t="shared" si="8"/>
        <v>275000</v>
      </c>
      <c r="BA14" s="6">
        <v>7.6E-3</v>
      </c>
      <c r="BB14" s="6">
        <f t="shared" si="9"/>
        <v>8.5000000000000006E-3</v>
      </c>
      <c r="BC14" s="12">
        <v>0.68</v>
      </c>
      <c r="BD14" s="8">
        <f t="shared" si="10"/>
        <v>5.7800000000000004E-3</v>
      </c>
      <c r="BE14" s="9">
        <f t="shared" si="11"/>
        <v>0</v>
      </c>
      <c r="BF14" s="8">
        <f t="shared" si="37"/>
        <v>1.338E-2</v>
      </c>
      <c r="BG14" s="10">
        <f t="shared" si="38"/>
        <v>3679.5</v>
      </c>
      <c r="BH14" s="10">
        <f t="shared" si="12"/>
        <v>1839.75</v>
      </c>
      <c r="BJ14" s="2">
        <v>8</v>
      </c>
      <c r="BK14" s="4">
        <v>2021</v>
      </c>
      <c r="BL14" s="5">
        <f t="shared" si="13"/>
        <v>275000</v>
      </c>
      <c r="BM14" s="6">
        <v>7.6E-3</v>
      </c>
      <c r="BN14" s="6">
        <f t="shared" si="14"/>
        <v>8.9999999999999993E-3</v>
      </c>
      <c r="BO14" s="12">
        <v>0.68</v>
      </c>
      <c r="BP14" s="8">
        <f t="shared" si="15"/>
        <v>6.1199999999999996E-3</v>
      </c>
      <c r="BQ14" s="9">
        <f t="shared" si="16"/>
        <v>0</v>
      </c>
      <c r="BR14" s="8">
        <f t="shared" si="39"/>
        <v>1.372E-2</v>
      </c>
      <c r="BS14" s="10">
        <f t="shared" si="40"/>
        <v>3773</v>
      </c>
      <c r="BT14" s="10">
        <f t="shared" si="41"/>
        <v>1886.5</v>
      </c>
    </row>
    <row r="15" spans="2:72" x14ac:dyDescent="0.3">
      <c r="B15" s="2">
        <v>9</v>
      </c>
      <c r="C15" s="4">
        <v>2020</v>
      </c>
      <c r="D15" s="5">
        <f t="shared" si="17"/>
        <v>275000</v>
      </c>
      <c r="E15" s="6">
        <v>8.8000000000000005E-3</v>
      </c>
      <c r="F15" s="6">
        <f t="shared" si="18"/>
        <v>2.5000000000000001E-3</v>
      </c>
      <c r="G15" s="12">
        <v>0.72</v>
      </c>
      <c r="H15" s="8">
        <f t="shared" si="0"/>
        <v>1.8E-3</v>
      </c>
      <c r="I15" s="9">
        <f t="shared" si="19"/>
        <v>0</v>
      </c>
      <c r="J15" s="8">
        <f t="shared" si="20"/>
        <v>1.06E-2</v>
      </c>
      <c r="K15" s="10">
        <f t="shared" si="21"/>
        <v>2915</v>
      </c>
      <c r="L15" s="10">
        <f t="shared" si="22"/>
        <v>583</v>
      </c>
      <c r="N15" s="2">
        <v>9</v>
      </c>
      <c r="O15" s="4">
        <v>2021</v>
      </c>
      <c r="P15" s="5">
        <f t="shared" si="23"/>
        <v>275000</v>
      </c>
      <c r="Q15" s="6">
        <v>8.8000000000000005E-3</v>
      </c>
      <c r="R15" s="6">
        <f t="shared" si="24"/>
        <v>5.0000000000000001E-3</v>
      </c>
      <c r="S15" s="12">
        <v>0.72</v>
      </c>
      <c r="T15" s="8">
        <f t="shared" si="1"/>
        <v>3.5999999999999999E-3</v>
      </c>
      <c r="U15" s="9">
        <f t="shared" si="25"/>
        <v>0</v>
      </c>
      <c r="V15" s="8">
        <f t="shared" si="26"/>
        <v>1.2400000000000001E-2</v>
      </c>
      <c r="W15" s="10">
        <f t="shared" si="27"/>
        <v>3410.0000000000005</v>
      </c>
      <c r="X15" s="10">
        <f t="shared" si="28"/>
        <v>682.00000000000011</v>
      </c>
      <c r="Z15" s="2">
        <v>9</v>
      </c>
      <c r="AA15" s="4">
        <v>2021</v>
      </c>
      <c r="AB15" s="5">
        <f t="shared" si="29"/>
        <v>275000</v>
      </c>
      <c r="AC15" s="6">
        <v>8.8000000000000005E-3</v>
      </c>
      <c r="AD15" s="6">
        <f t="shared" si="30"/>
        <v>7.4999999999999997E-3</v>
      </c>
      <c r="AE15" s="12">
        <v>0.72</v>
      </c>
      <c r="AF15" s="8">
        <f t="shared" si="2"/>
        <v>5.3999999999999994E-3</v>
      </c>
      <c r="AG15" s="9">
        <f t="shared" si="31"/>
        <v>0</v>
      </c>
      <c r="AH15" s="8">
        <f t="shared" si="32"/>
        <v>1.4200000000000001E-2</v>
      </c>
      <c r="AI15" s="10">
        <f t="shared" si="33"/>
        <v>3905</v>
      </c>
      <c r="AJ15" s="10">
        <f t="shared" si="34"/>
        <v>781</v>
      </c>
      <c r="AL15" s="2">
        <v>9</v>
      </c>
      <c r="AM15" s="4">
        <v>2021</v>
      </c>
      <c r="AN15" s="5">
        <f t="shared" si="3"/>
        <v>275000</v>
      </c>
      <c r="AO15" s="6">
        <v>8.8000000000000005E-3</v>
      </c>
      <c r="AP15" s="6">
        <f t="shared" si="4"/>
        <v>8.0000000000000002E-3</v>
      </c>
      <c r="AQ15" s="12">
        <v>0.72</v>
      </c>
      <c r="AR15" s="8">
        <f t="shared" si="5"/>
        <v>5.7599999999999995E-3</v>
      </c>
      <c r="AS15" s="9">
        <f t="shared" si="6"/>
        <v>0</v>
      </c>
      <c r="AT15" s="8">
        <f t="shared" si="35"/>
        <v>1.456E-2</v>
      </c>
      <c r="AU15" s="10">
        <f t="shared" si="36"/>
        <v>4004</v>
      </c>
      <c r="AV15" s="10">
        <f t="shared" si="7"/>
        <v>800.8</v>
      </c>
      <c r="AX15" s="2">
        <v>9</v>
      </c>
      <c r="AY15" s="4">
        <v>2021</v>
      </c>
      <c r="AZ15" s="5">
        <f t="shared" si="8"/>
        <v>275000</v>
      </c>
      <c r="BA15" s="6">
        <v>8.8000000000000005E-3</v>
      </c>
      <c r="BB15" s="6">
        <f t="shared" si="9"/>
        <v>8.5000000000000006E-3</v>
      </c>
      <c r="BC15" s="12">
        <v>0.72</v>
      </c>
      <c r="BD15" s="8">
        <f t="shared" si="10"/>
        <v>6.1200000000000004E-3</v>
      </c>
      <c r="BE15" s="9">
        <f t="shared" si="11"/>
        <v>0</v>
      </c>
      <c r="BF15" s="8">
        <f t="shared" si="37"/>
        <v>1.4920000000000001E-2</v>
      </c>
      <c r="BG15" s="10">
        <f t="shared" si="38"/>
        <v>4103</v>
      </c>
      <c r="BH15" s="10">
        <f t="shared" si="12"/>
        <v>2051.5</v>
      </c>
      <c r="BJ15" s="2">
        <v>9</v>
      </c>
      <c r="BK15" s="4">
        <v>2021</v>
      </c>
      <c r="BL15" s="5">
        <f t="shared" si="13"/>
        <v>275000</v>
      </c>
      <c r="BM15" s="6">
        <v>8.8000000000000005E-3</v>
      </c>
      <c r="BN15" s="6">
        <f t="shared" si="14"/>
        <v>8.9999999999999993E-3</v>
      </c>
      <c r="BO15" s="12">
        <v>0.72</v>
      </c>
      <c r="BP15" s="8">
        <f t="shared" si="15"/>
        <v>6.4799999999999996E-3</v>
      </c>
      <c r="BQ15" s="9">
        <f t="shared" si="16"/>
        <v>0</v>
      </c>
      <c r="BR15" s="8">
        <f t="shared" si="39"/>
        <v>1.528E-2</v>
      </c>
      <c r="BS15" s="10">
        <f t="shared" si="40"/>
        <v>4202</v>
      </c>
      <c r="BT15" s="10">
        <f t="shared" si="41"/>
        <v>2101</v>
      </c>
    </row>
    <row r="16" spans="2:72" x14ac:dyDescent="0.3">
      <c r="B16" s="2">
        <v>10</v>
      </c>
      <c r="C16" s="4">
        <v>2020</v>
      </c>
      <c r="D16" s="5">
        <f t="shared" si="17"/>
        <v>275000</v>
      </c>
      <c r="E16" s="6">
        <v>1.01E-2</v>
      </c>
      <c r="F16" s="6">
        <f t="shared" si="18"/>
        <v>2.5000000000000001E-3</v>
      </c>
      <c r="G16" s="12">
        <v>0.76</v>
      </c>
      <c r="H16" s="8">
        <f t="shared" si="0"/>
        <v>1.9E-3</v>
      </c>
      <c r="I16" s="9">
        <f t="shared" si="19"/>
        <v>0</v>
      </c>
      <c r="J16" s="8">
        <f t="shared" si="20"/>
        <v>1.2E-2</v>
      </c>
      <c r="K16" s="10">
        <f t="shared" si="21"/>
        <v>3300</v>
      </c>
      <c r="L16" s="10">
        <f t="shared" si="22"/>
        <v>660</v>
      </c>
      <c r="N16" s="2">
        <v>10</v>
      </c>
      <c r="O16" s="4">
        <v>2021</v>
      </c>
      <c r="P16" s="5">
        <f t="shared" si="23"/>
        <v>275000</v>
      </c>
      <c r="Q16" s="6">
        <v>1.01E-2</v>
      </c>
      <c r="R16" s="6">
        <f t="shared" si="24"/>
        <v>5.0000000000000001E-3</v>
      </c>
      <c r="S16" s="12">
        <v>0.76</v>
      </c>
      <c r="T16" s="8">
        <f t="shared" si="1"/>
        <v>3.8E-3</v>
      </c>
      <c r="U16" s="9">
        <f t="shared" si="25"/>
        <v>0</v>
      </c>
      <c r="V16" s="8">
        <f t="shared" si="26"/>
        <v>1.3899999999999999E-2</v>
      </c>
      <c r="W16" s="10">
        <f t="shared" si="27"/>
        <v>3822.4999999999995</v>
      </c>
      <c r="X16" s="10">
        <f t="shared" si="28"/>
        <v>764.49999999999989</v>
      </c>
      <c r="Z16" s="2">
        <v>10</v>
      </c>
      <c r="AA16" s="4">
        <v>2021</v>
      </c>
      <c r="AB16" s="5">
        <f t="shared" si="29"/>
        <v>275000</v>
      </c>
      <c r="AC16" s="6">
        <v>1.01E-2</v>
      </c>
      <c r="AD16" s="6">
        <f t="shared" si="30"/>
        <v>7.4999999999999997E-3</v>
      </c>
      <c r="AE16" s="12">
        <v>0.76</v>
      </c>
      <c r="AF16" s="8">
        <f t="shared" si="2"/>
        <v>5.7000000000000002E-3</v>
      </c>
      <c r="AG16" s="9">
        <f t="shared" si="31"/>
        <v>0</v>
      </c>
      <c r="AH16" s="8">
        <f t="shared" si="32"/>
        <v>1.5800000000000002E-2</v>
      </c>
      <c r="AI16" s="10">
        <f t="shared" si="33"/>
        <v>4345</v>
      </c>
      <c r="AJ16" s="10">
        <f t="shared" si="34"/>
        <v>869</v>
      </c>
      <c r="AL16" s="2">
        <v>10</v>
      </c>
      <c r="AM16" s="4">
        <v>2021</v>
      </c>
      <c r="AN16" s="5">
        <f t="shared" si="3"/>
        <v>275000</v>
      </c>
      <c r="AO16" s="6">
        <v>1.01E-2</v>
      </c>
      <c r="AP16" s="6">
        <f t="shared" si="4"/>
        <v>8.0000000000000002E-3</v>
      </c>
      <c r="AQ16" s="12">
        <v>0.76</v>
      </c>
      <c r="AR16" s="8">
        <f t="shared" si="5"/>
        <v>6.0800000000000003E-3</v>
      </c>
      <c r="AS16" s="9">
        <f t="shared" si="6"/>
        <v>0</v>
      </c>
      <c r="AT16" s="8">
        <f t="shared" si="35"/>
        <v>1.618E-2</v>
      </c>
      <c r="AU16" s="10">
        <f t="shared" si="36"/>
        <v>4449.5</v>
      </c>
      <c r="AV16" s="10">
        <f t="shared" si="7"/>
        <v>889.9</v>
      </c>
      <c r="AX16" s="2">
        <v>10</v>
      </c>
      <c r="AY16" s="4">
        <v>2021</v>
      </c>
      <c r="AZ16" s="5">
        <f t="shared" si="8"/>
        <v>275000</v>
      </c>
      <c r="BA16" s="6">
        <v>1.01E-2</v>
      </c>
      <c r="BB16" s="6">
        <f t="shared" si="9"/>
        <v>8.5000000000000006E-3</v>
      </c>
      <c r="BC16" s="12">
        <v>0.76</v>
      </c>
      <c r="BD16" s="8">
        <f t="shared" si="10"/>
        <v>6.4600000000000005E-3</v>
      </c>
      <c r="BE16" s="9">
        <f t="shared" si="11"/>
        <v>0</v>
      </c>
      <c r="BF16" s="8">
        <f t="shared" si="37"/>
        <v>1.6559999999999998E-2</v>
      </c>
      <c r="BG16" s="10">
        <f t="shared" si="38"/>
        <v>4553.9999999999991</v>
      </c>
      <c r="BH16" s="10">
        <f t="shared" si="12"/>
        <v>2276.9999999999995</v>
      </c>
      <c r="BJ16" s="2">
        <v>10</v>
      </c>
      <c r="BK16" s="4">
        <v>2021</v>
      </c>
      <c r="BL16" s="5">
        <f t="shared" si="13"/>
        <v>275000</v>
      </c>
      <c r="BM16" s="6">
        <v>1.01E-2</v>
      </c>
      <c r="BN16" s="6">
        <f t="shared" si="14"/>
        <v>8.9999999999999993E-3</v>
      </c>
      <c r="BO16" s="12">
        <v>0.76</v>
      </c>
      <c r="BP16" s="8">
        <f t="shared" si="15"/>
        <v>6.8399999999999997E-3</v>
      </c>
      <c r="BQ16" s="9">
        <f t="shared" si="16"/>
        <v>0</v>
      </c>
      <c r="BR16" s="8">
        <f t="shared" si="39"/>
        <v>1.694E-2</v>
      </c>
      <c r="BS16" s="10">
        <f t="shared" si="40"/>
        <v>4658.5</v>
      </c>
      <c r="BT16" s="10">
        <f t="shared" si="41"/>
        <v>2329.25</v>
      </c>
    </row>
    <row r="17" spans="2:72" x14ac:dyDescent="0.3">
      <c r="B17" s="2">
        <v>11</v>
      </c>
      <c r="C17" s="4">
        <v>2020</v>
      </c>
      <c r="D17" s="5">
        <f t="shared" si="17"/>
        <v>275000</v>
      </c>
      <c r="E17" s="6">
        <v>1.14E-2</v>
      </c>
      <c r="F17" s="6">
        <f t="shared" si="18"/>
        <v>2.5000000000000001E-3</v>
      </c>
      <c r="G17" s="12">
        <v>0.8</v>
      </c>
      <c r="H17" s="8">
        <f t="shared" si="0"/>
        <v>2E-3</v>
      </c>
      <c r="I17" s="9">
        <f t="shared" si="19"/>
        <v>0</v>
      </c>
      <c r="J17" s="8">
        <f t="shared" si="20"/>
        <v>1.34E-2</v>
      </c>
      <c r="K17" s="10">
        <f t="shared" si="21"/>
        <v>3685</v>
      </c>
      <c r="L17" s="10">
        <f t="shared" si="22"/>
        <v>737</v>
      </c>
      <c r="N17" s="2">
        <v>11</v>
      </c>
      <c r="O17" s="4">
        <v>2021</v>
      </c>
      <c r="P17" s="5">
        <f t="shared" si="23"/>
        <v>275000</v>
      </c>
      <c r="Q17" s="6">
        <v>1.14E-2</v>
      </c>
      <c r="R17" s="6">
        <f t="shared" si="24"/>
        <v>5.0000000000000001E-3</v>
      </c>
      <c r="S17" s="12">
        <v>0.8</v>
      </c>
      <c r="T17" s="8">
        <f t="shared" si="1"/>
        <v>4.0000000000000001E-3</v>
      </c>
      <c r="U17" s="9">
        <f t="shared" si="25"/>
        <v>0</v>
      </c>
      <c r="V17" s="8">
        <f t="shared" si="26"/>
        <v>1.54E-2</v>
      </c>
      <c r="W17" s="10">
        <f t="shared" si="27"/>
        <v>4235</v>
      </c>
      <c r="X17" s="10">
        <f t="shared" si="28"/>
        <v>847</v>
      </c>
      <c r="Z17" s="2">
        <v>11</v>
      </c>
      <c r="AA17" s="4">
        <v>2021</v>
      </c>
      <c r="AB17" s="5">
        <f t="shared" si="29"/>
        <v>275000</v>
      </c>
      <c r="AC17" s="6">
        <v>1.14E-2</v>
      </c>
      <c r="AD17" s="6">
        <f t="shared" si="30"/>
        <v>7.4999999999999997E-3</v>
      </c>
      <c r="AE17" s="12">
        <v>0.8</v>
      </c>
      <c r="AF17" s="8">
        <f t="shared" si="2"/>
        <v>6.0000000000000001E-3</v>
      </c>
      <c r="AG17" s="9">
        <f t="shared" si="31"/>
        <v>0</v>
      </c>
      <c r="AH17" s="8">
        <f t="shared" si="32"/>
        <v>1.7399999999999999E-2</v>
      </c>
      <c r="AI17" s="10">
        <f t="shared" si="33"/>
        <v>4785</v>
      </c>
      <c r="AJ17" s="10">
        <f t="shared" si="34"/>
        <v>957</v>
      </c>
      <c r="AL17" s="2">
        <v>11</v>
      </c>
      <c r="AM17" s="4">
        <v>2021</v>
      </c>
      <c r="AN17" s="5">
        <f t="shared" si="3"/>
        <v>275000</v>
      </c>
      <c r="AO17" s="6">
        <v>1.14E-2</v>
      </c>
      <c r="AP17" s="6">
        <f t="shared" si="4"/>
        <v>8.0000000000000002E-3</v>
      </c>
      <c r="AQ17" s="12">
        <v>0.8</v>
      </c>
      <c r="AR17" s="8">
        <f t="shared" si="5"/>
        <v>6.4000000000000003E-3</v>
      </c>
      <c r="AS17" s="9">
        <f t="shared" si="6"/>
        <v>0</v>
      </c>
      <c r="AT17" s="8">
        <f t="shared" si="35"/>
        <v>1.78E-2</v>
      </c>
      <c r="AU17" s="10">
        <f t="shared" si="36"/>
        <v>4895</v>
      </c>
      <c r="AV17" s="10">
        <f t="shared" si="7"/>
        <v>979</v>
      </c>
      <c r="AX17" s="2">
        <v>11</v>
      </c>
      <c r="AY17" s="4">
        <v>2021</v>
      </c>
      <c r="AZ17" s="5">
        <f t="shared" si="8"/>
        <v>275000</v>
      </c>
      <c r="BA17" s="6">
        <v>1.14E-2</v>
      </c>
      <c r="BB17" s="6">
        <f t="shared" si="9"/>
        <v>8.5000000000000006E-3</v>
      </c>
      <c r="BC17" s="12">
        <v>0.8</v>
      </c>
      <c r="BD17" s="8">
        <f t="shared" si="10"/>
        <v>6.8000000000000005E-3</v>
      </c>
      <c r="BE17" s="9">
        <f t="shared" si="11"/>
        <v>0</v>
      </c>
      <c r="BF17" s="8">
        <f t="shared" si="37"/>
        <v>1.8200000000000001E-2</v>
      </c>
      <c r="BG17" s="10">
        <f t="shared" si="38"/>
        <v>5005</v>
      </c>
      <c r="BH17" s="10">
        <f t="shared" si="12"/>
        <v>2502.5</v>
      </c>
      <c r="BJ17" s="2">
        <v>11</v>
      </c>
      <c r="BK17" s="4">
        <v>2021</v>
      </c>
      <c r="BL17" s="5">
        <f t="shared" si="13"/>
        <v>275000</v>
      </c>
      <c r="BM17" s="6">
        <v>1.14E-2</v>
      </c>
      <c r="BN17" s="6">
        <f t="shared" si="14"/>
        <v>8.9999999999999993E-3</v>
      </c>
      <c r="BO17" s="12">
        <v>0.8</v>
      </c>
      <c r="BP17" s="8">
        <f t="shared" si="15"/>
        <v>7.1999999999999998E-3</v>
      </c>
      <c r="BQ17" s="9">
        <f t="shared" si="16"/>
        <v>0</v>
      </c>
      <c r="BR17" s="8">
        <f t="shared" si="39"/>
        <v>1.8599999999999998E-2</v>
      </c>
      <c r="BS17" s="10">
        <f t="shared" si="40"/>
        <v>5115</v>
      </c>
      <c r="BT17" s="10">
        <f t="shared" si="41"/>
        <v>2557.5</v>
      </c>
    </row>
    <row r="18" spans="2:72" x14ac:dyDescent="0.3">
      <c r="B18" s="2">
        <v>12</v>
      </c>
      <c r="C18" s="4">
        <v>2020</v>
      </c>
      <c r="D18" s="5">
        <f t="shared" si="17"/>
        <v>275000</v>
      </c>
      <c r="E18" s="6">
        <v>1.2800000000000001E-2</v>
      </c>
      <c r="F18" s="6">
        <f t="shared" si="18"/>
        <v>2.5000000000000001E-3</v>
      </c>
      <c r="G18" s="12">
        <v>0.84</v>
      </c>
      <c r="H18" s="8">
        <f t="shared" si="0"/>
        <v>2.0999999999999999E-3</v>
      </c>
      <c r="I18" s="9">
        <f t="shared" si="19"/>
        <v>0</v>
      </c>
      <c r="J18" s="8">
        <f t="shared" si="20"/>
        <v>1.49E-2</v>
      </c>
      <c r="K18" s="10">
        <f t="shared" si="21"/>
        <v>4097.5</v>
      </c>
      <c r="L18" s="10">
        <f t="shared" si="22"/>
        <v>819.5</v>
      </c>
      <c r="N18" s="2">
        <v>12</v>
      </c>
      <c r="O18" s="4">
        <v>2021</v>
      </c>
      <c r="P18" s="5">
        <f t="shared" si="23"/>
        <v>275000</v>
      </c>
      <c r="Q18" s="6">
        <v>1.2800000000000001E-2</v>
      </c>
      <c r="R18" s="6">
        <f t="shared" si="24"/>
        <v>5.0000000000000001E-3</v>
      </c>
      <c r="S18" s="12">
        <v>0.84</v>
      </c>
      <c r="T18" s="8">
        <f t="shared" si="1"/>
        <v>4.1999999999999997E-3</v>
      </c>
      <c r="U18" s="9">
        <f t="shared" si="25"/>
        <v>0</v>
      </c>
      <c r="V18" s="8">
        <f t="shared" si="26"/>
        <v>1.7000000000000001E-2</v>
      </c>
      <c r="W18" s="10">
        <f t="shared" si="27"/>
        <v>4675</v>
      </c>
      <c r="X18" s="10">
        <f t="shared" si="28"/>
        <v>935</v>
      </c>
      <c r="Z18" s="2">
        <v>12</v>
      </c>
      <c r="AA18" s="4">
        <v>2021</v>
      </c>
      <c r="AB18" s="5">
        <f t="shared" si="29"/>
        <v>275000</v>
      </c>
      <c r="AC18" s="6">
        <v>1.2800000000000001E-2</v>
      </c>
      <c r="AD18" s="6">
        <f t="shared" si="30"/>
        <v>7.4999999999999997E-3</v>
      </c>
      <c r="AE18" s="12">
        <v>0.84</v>
      </c>
      <c r="AF18" s="8">
        <f t="shared" si="2"/>
        <v>6.2999999999999992E-3</v>
      </c>
      <c r="AG18" s="9">
        <f t="shared" si="31"/>
        <v>0</v>
      </c>
      <c r="AH18" s="8">
        <f t="shared" si="32"/>
        <v>1.9099999999999999E-2</v>
      </c>
      <c r="AI18" s="10">
        <f t="shared" si="33"/>
        <v>5252.5</v>
      </c>
      <c r="AJ18" s="10">
        <f t="shared" si="34"/>
        <v>1050.5</v>
      </c>
      <c r="AL18" s="2">
        <v>12</v>
      </c>
      <c r="AM18" s="4">
        <v>2021</v>
      </c>
      <c r="AN18" s="5">
        <f t="shared" si="3"/>
        <v>275000</v>
      </c>
      <c r="AO18" s="6">
        <v>1.2800000000000001E-2</v>
      </c>
      <c r="AP18" s="6">
        <f t="shared" si="4"/>
        <v>8.0000000000000002E-3</v>
      </c>
      <c r="AQ18" s="12">
        <v>0.84</v>
      </c>
      <c r="AR18" s="8">
        <f t="shared" si="5"/>
        <v>6.7200000000000003E-3</v>
      </c>
      <c r="AS18" s="9">
        <f t="shared" si="6"/>
        <v>0</v>
      </c>
      <c r="AT18" s="8">
        <f t="shared" si="35"/>
        <v>1.9520000000000003E-2</v>
      </c>
      <c r="AU18" s="10">
        <f t="shared" si="36"/>
        <v>5368.0000000000009</v>
      </c>
      <c r="AV18" s="10">
        <f t="shared" si="7"/>
        <v>1073.6000000000001</v>
      </c>
      <c r="AX18" s="2">
        <v>12</v>
      </c>
      <c r="AY18" s="4">
        <v>2021</v>
      </c>
      <c r="AZ18" s="5">
        <f t="shared" si="8"/>
        <v>275000</v>
      </c>
      <c r="BA18" s="6">
        <v>1.2800000000000001E-2</v>
      </c>
      <c r="BB18" s="6">
        <f t="shared" si="9"/>
        <v>8.5000000000000006E-3</v>
      </c>
      <c r="BC18" s="12">
        <v>0.84</v>
      </c>
      <c r="BD18" s="8">
        <f t="shared" si="10"/>
        <v>7.1400000000000005E-3</v>
      </c>
      <c r="BE18" s="9">
        <f t="shared" si="11"/>
        <v>0</v>
      </c>
      <c r="BF18" s="8">
        <f t="shared" si="37"/>
        <v>1.9939999999999999E-2</v>
      </c>
      <c r="BG18" s="10">
        <f t="shared" si="38"/>
        <v>5483.5</v>
      </c>
      <c r="BH18" s="10">
        <f t="shared" si="12"/>
        <v>2741.75</v>
      </c>
      <c r="BJ18" s="2">
        <v>12</v>
      </c>
      <c r="BK18" s="4">
        <v>2021</v>
      </c>
      <c r="BL18" s="5">
        <f t="shared" si="13"/>
        <v>275000</v>
      </c>
      <c r="BM18" s="6">
        <v>1.2800000000000001E-2</v>
      </c>
      <c r="BN18" s="6">
        <f t="shared" si="14"/>
        <v>8.9999999999999993E-3</v>
      </c>
      <c r="BO18" s="12">
        <v>0.84</v>
      </c>
      <c r="BP18" s="8">
        <f t="shared" si="15"/>
        <v>7.559999999999999E-3</v>
      </c>
      <c r="BQ18" s="9">
        <f t="shared" si="16"/>
        <v>0</v>
      </c>
      <c r="BR18" s="8">
        <f t="shared" si="39"/>
        <v>2.036E-2</v>
      </c>
      <c r="BS18" s="10">
        <f t="shared" si="40"/>
        <v>5599</v>
      </c>
      <c r="BT18" s="10">
        <f t="shared" si="41"/>
        <v>2799.5</v>
      </c>
    </row>
    <row r="19" spans="2:72" x14ac:dyDescent="0.3">
      <c r="B19" s="2">
        <v>13</v>
      </c>
      <c r="C19" s="4">
        <v>2020</v>
      </c>
      <c r="D19" s="5">
        <f t="shared" si="17"/>
        <v>275000</v>
      </c>
      <c r="E19" s="6">
        <v>1.41E-2</v>
      </c>
      <c r="F19" s="6">
        <f t="shared" si="18"/>
        <v>2.5000000000000001E-3</v>
      </c>
      <c r="G19" s="12">
        <v>0.88</v>
      </c>
      <c r="H19" s="8">
        <f t="shared" si="0"/>
        <v>2.2000000000000001E-3</v>
      </c>
      <c r="I19" s="9">
        <f t="shared" si="19"/>
        <v>0</v>
      </c>
      <c r="J19" s="8">
        <f t="shared" si="20"/>
        <v>1.6299999999999999E-2</v>
      </c>
      <c r="K19" s="10">
        <f t="shared" si="21"/>
        <v>4482.5</v>
      </c>
      <c r="L19" s="10">
        <f t="shared" si="22"/>
        <v>896.5</v>
      </c>
      <c r="N19" s="2">
        <v>13</v>
      </c>
      <c r="O19" s="4">
        <v>2021</v>
      </c>
      <c r="P19" s="5">
        <f t="shared" si="23"/>
        <v>275000</v>
      </c>
      <c r="Q19" s="6">
        <v>1.41E-2</v>
      </c>
      <c r="R19" s="6">
        <f t="shared" si="24"/>
        <v>5.0000000000000001E-3</v>
      </c>
      <c r="S19" s="12">
        <v>0.88</v>
      </c>
      <c r="T19" s="8">
        <f t="shared" si="1"/>
        <v>4.4000000000000003E-3</v>
      </c>
      <c r="U19" s="9">
        <f t="shared" si="25"/>
        <v>0</v>
      </c>
      <c r="V19" s="8">
        <f t="shared" si="26"/>
        <v>1.8499999999999999E-2</v>
      </c>
      <c r="W19" s="10">
        <f t="shared" si="27"/>
        <v>5087.5</v>
      </c>
      <c r="X19" s="10">
        <f t="shared" si="28"/>
        <v>1017.5</v>
      </c>
      <c r="Z19" s="2">
        <v>13</v>
      </c>
      <c r="AA19" s="4">
        <v>2021</v>
      </c>
      <c r="AB19" s="5">
        <f t="shared" si="29"/>
        <v>275000</v>
      </c>
      <c r="AC19" s="6">
        <v>1.41E-2</v>
      </c>
      <c r="AD19" s="6">
        <f t="shared" si="30"/>
        <v>7.4999999999999997E-3</v>
      </c>
      <c r="AE19" s="12">
        <v>0.88</v>
      </c>
      <c r="AF19" s="8">
        <f t="shared" si="2"/>
        <v>6.6E-3</v>
      </c>
      <c r="AG19" s="9">
        <f t="shared" si="31"/>
        <v>0</v>
      </c>
      <c r="AH19" s="8">
        <f t="shared" si="32"/>
        <v>2.07E-2</v>
      </c>
      <c r="AI19" s="10">
        <f t="shared" si="33"/>
        <v>5692.5</v>
      </c>
      <c r="AJ19" s="10">
        <f t="shared" si="34"/>
        <v>1138.5</v>
      </c>
      <c r="AL19" s="2">
        <v>13</v>
      </c>
      <c r="AM19" s="4">
        <v>2021</v>
      </c>
      <c r="AN19" s="5">
        <f t="shared" si="3"/>
        <v>275000</v>
      </c>
      <c r="AO19" s="6">
        <v>1.41E-2</v>
      </c>
      <c r="AP19" s="6">
        <f t="shared" si="4"/>
        <v>8.0000000000000002E-3</v>
      </c>
      <c r="AQ19" s="12">
        <v>0.88</v>
      </c>
      <c r="AR19" s="8">
        <f t="shared" si="5"/>
        <v>7.0400000000000003E-3</v>
      </c>
      <c r="AS19" s="9">
        <f t="shared" si="6"/>
        <v>0</v>
      </c>
      <c r="AT19" s="8">
        <f t="shared" si="35"/>
        <v>2.1139999999999999E-2</v>
      </c>
      <c r="AU19" s="10">
        <f t="shared" si="36"/>
        <v>5813.5</v>
      </c>
      <c r="AV19" s="10">
        <f t="shared" si="7"/>
        <v>1162.7</v>
      </c>
      <c r="AX19" s="2">
        <v>13</v>
      </c>
      <c r="AY19" s="4">
        <v>2021</v>
      </c>
      <c r="AZ19" s="5">
        <f t="shared" si="8"/>
        <v>275000</v>
      </c>
      <c r="BA19" s="6">
        <v>1.41E-2</v>
      </c>
      <c r="BB19" s="6">
        <f t="shared" si="9"/>
        <v>8.5000000000000006E-3</v>
      </c>
      <c r="BC19" s="12">
        <v>0.88</v>
      </c>
      <c r="BD19" s="8">
        <f t="shared" si="10"/>
        <v>7.4800000000000005E-3</v>
      </c>
      <c r="BE19" s="9">
        <f t="shared" si="11"/>
        <v>0</v>
      </c>
      <c r="BF19" s="8">
        <f t="shared" si="37"/>
        <v>2.1580000000000002E-2</v>
      </c>
      <c r="BG19" s="10">
        <f t="shared" si="38"/>
        <v>5934.5000000000009</v>
      </c>
      <c r="BH19" s="10">
        <f t="shared" si="12"/>
        <v>2967.2500000000005</v>
      </c>
      <c r="BJ19" s="2">
        <v>13</v>
      </c>
      <c r="BK19" s="4">
        <v>2021</v>
      </c>
      <c r="BL19" s="5">
        <f t="shared" si="13"/>
        <v>275000</v>
      </c>
      <c r="BM19" s="6">
        <v>1.41E-2</v>
      </c>
      <c r="BN19" s="6">
        <f t="shared" si="14"/>
        <v>8.9999999999999993E-3</v>
      </c>
      <c r="BO19" s="12">
        <v>0.88</v>
      </c>
      <c r="BP19" s="8">
        <f t="shared" si="15"/>
        <v>7.92E-3</v>
      </c>
      <c r="BQ19" s="9">
        <f t="shared" si="16"/>
        <v>0</v>
      </c>
      <c r="BR19" s="8">
        <f t="shared" si="39"/>
        <v>2.2019999999999998E-2</v>
      </c>
      <c r="BS19" s="10">
        <f t="shared" si="40"/>
        <v>6055.4999999999991</v>
      </c>
      <c r="BT19" s="10">
        <f t="shared" si="41"/>
        <v>3027.7499999999995</v>
      </c>
    </row>
    <row r="20" spans="2:72" x14ac:dyDescent="0.3">
      <c r="B20" s="2">
        <v>14</v>
      </c>
      <c r="C20" s="4">
        <v>2020</v>
      </c>
      <c r="D20" s="5">
        <f t="shared" si="17"/>
        <v>275000</v>
      </c>
      <c r="E20" s="6">
        <v>1.54E-2</v>
      </c>
      <c r="F20" s="6">
        <f t="shared" si="18"/>
        <v>2.5000000000000001E-3</v>
      </c>
      <c r="G20" s="12">
        <v>0.92</v>
      </c>
      <c r="H20" s="8">
        <f t="shared" si="0"/>
        <v>2.3E-3</v>
      </c>
      <c r="I20" s="9">
        <f t="shared" si="19"/>
        <v>0</v>
      </c>
      <c r="J20" s="8">
        <f t="shared" si="20"/>
        <v>1.77E-2</v>
      </c>
      <c r="K20" s="10">
        <f t="shared" si="21"/>
        <v>4867.5</v>
      </c>
      <c r="L20" s="10">
        <f t="shared" si="22"/>
        <v>973.5</v>
      </c>
      <c r="N20" s="2">
        <v>14</v>
      </c>
      <c r="O20" s="4">
        <v>2021</v>
      </c>
      <c r="P20" s="5">
        <f t="shared" si="23"/>
        <v>275000</v>
      </c>
      <c r="Q20" s="6">
        <v>1.54E-2</v>
      </c>
      <c r="R20" s="6">
        <f t="shared" si="24"/>
        <v>5.0000000000000001E-3</v>
      </c>
      <c r="S20" s="12">
        <v>0.92</v>
      </c>
      <c r="T20" s="8">
        <f t="shared" si="1"/>
        <v>4.5999999999999999E-3</v>
      </c>
      <c r="U20" s="9">
        <f t="shared" si="25"/>
        <v>0</v>
      </c>
      <c r="V20" s="8">
        <f t="shared" si="26"/>
        <v>0.02</v>
      </c>
      <c r="W20" s="10">
        <f t="shared" si="27"/>
        <v>5500</v>
      </c>
      <c r="X20" s="10">
        <f t="shared" si="28"/>
        <v>1100</v>
      </c>
      <c r="Z20" s="2">
        <v>14</v>
      </c>
      <c r="AA20" s="4">
        <v>2021</v>
      </c>
      <c r="AB20" s="5">
        <f t="shared" si="29"/>
        <v>275000</v>
      </c>
      <c r="AC20" s="6">
        <v>1.54E-2</v>
      </c>
      <c r="AD20" s="6">
        <f t="shared" si="30"/>
        <v>7.4999999999999997E-3</v>
      </c>
      <c r="AE20" s="12">
        <v>0.92</v>
      </c>
      <c r="AF20" s="8">
        <f t="shared" si="2"/>
        <v>6.8999999999999999E-3</v>
      </c>
      <c r="AG20" s="9">
        <f t="shared" si="31"/>
        <v>0</v>
      </c>
      <c r="AH20" s="8">
        <f t="shared" si="32"/>
        <v>2.23E-2</v>
      </c>
      <c r="AI20" s="10">
        <f t="shared" si="33"/>
        <v>6132.5</v>
      </c>
      <c r="AJ20" s="10">
        <f t="shared" si="34"/>
        <v>1226.5</v>
      </c>
      <c r="AL20" s="2">
        <v>14</v>
      </c>
      <c r="AM20" s="4">
        <v>2021</v>
      </c>
      <c r="AN20" s="5">
        <f t="shared" si="3"/>
        <v>275000</v>
      </c>
      <c r="AO20" s="6">
        <v>1.54E-2</v>
      </c>
      <c r="AP20" s="6">
        <f t="shared" si="4"/>
        <v>8.0000000000000002E-3</v>
      </c>
      <c r="AQ20" s="12">
        <v>0.92</v>
      </c>
      <c r="AR20" s="8">
        <f t="shared" si="5"/>
        <v>7.3600000000000002E-3</v>
      </c>
      <c r="AS20" s="9">
        <f t="shared" si="6"/>
        <v>0</v>
      </c>
      <c r="AT20" s="8">
        <f t="shared" si="35"/>
        <v>2.2760000000000002E-2</v>
      </c>
      <c r="AU20" s="10">
        <f t="shared" si="36"/>
        <v>6259.0000000000009</v>
      </c>
      <c r="AV20" s="10">
        <f t="shared" si="7"/>
        <v>1251.8000000000002</v>
      </c>
      <c r="AX20" s="2">
        <v>14</v>
      </c>
      <c r="AY20" s="4">
        <v>2021</v>
      </c>
      <c r="AZ20" s="5">
        <f t="shared" si="8"/>
        <v>275000</v>
      </c>
      <c r="BA20" s="6">
        <v>1.54E-2</v>
      </c>
      <c r="BB20" s="6">
        <f t="shared" si="9"/>
        <v>8.5000000000000006E-3</v>
      </c>
      <c r="BC20" s="12">
        <v>0.92</v>
      </c>
      <c r="BD20" s="8">
        <f t="shared" si="10"/>
        <v>7.8200000000000006E-3</v>
      </c>
      <c r="BE20" s="9">
        <f t="shared" si="11"/>
        <v>0</v>
      </c>
      <c r="BF20" s="8">
        <f t="shared" si="37"/>
        <v>2.3220000000000001E-2</v>
      </c>
      <c r="BG20" s="10">
        <f t="shared" si="38"/>
        <v>6385.5</v>
      </c>
      <c r="BH20" s="10">
        <f t="shared" si="12"/>
        <v>3192.75</v>
      </c>
      <c r="BJ20" s="2">
        <v>14</v>
      </c>
      <c r="BK20" s="4">
        <v>2021</v>
      </c>
      <c r="BL20" s="5">
        <f t="shared" si="13"/>
        <v>275000</v>
      </c>
      <c r="BM20" s="6">
        <v>1.54E-2</v>
      </c>
      <c r="BN20" s="6">
        <f t="shared" si="14"/>
        <v>8.9999999999999993E-3</v>
      </c>
      <c r="BO20" s="12">
        <v>0.92</v>
      </c>
      <c r="BP20" s="8">
        <f t="shared" si="15"/>
        <v>8.2799999999999992E-3</v>
      </c>
      <c r="BQ20" s="9">
        <f t="shared" si="16"/>
        <v>0</v>
      </c>
      <c r="BR20" s="8">
        <f t="shared" si="39"/>
        <v>2.368E-2</v>
      </c>
      <c r="BS20" s="10">
        <f t="shared" si="40"/>
        <v>6512</v>
      </c>
      <c r="BT20" s="10">
        <f t="shared" si="41"/>
        <v>3256</v>
      </c>
    </row>
    <row r="21" spans="2:72" x14ac:dyDescent="0.3">
      <c r="B21" s="2">
        <v>15</v>
      </c>
      <c r="C21" s="4">
        <v>2020</v>
      </c>
      <c r="D21" s="5">
        <f t="shared" si="17"/>
        <v>275000</v>
      </c>
      <c r="E21" s="6">
        <v>1.67E-2</v>
      </c>
      <c r="F21" s="6">
        <f t="shared" si="18"/>
        <v>2.5000000000000001E-3</v>
      </c>
      <c r="G21" s="12">
        <v>0.96</v>
      </c>
      <c r="H21" s="8">
        <f t="shared" si="0"/>
        <v>2.3999999999999998E-3</v>
      </c>
      <c r="I21" s="9">
        <f t="shared" si="19"/>
        <v>0</v>
      </c>
      <c r="J21" s="8">
        <f t="shared" si="20"/>
        <v>1.9099999999999999E-2</v>
      </c>
      <c r="K21" s="10">
        <f t="shared" si="21"/>
        <v>5252.5</v>
      </c>
      <c r="L21" s="10">
        <f t="shared" si="22"/>
        <v>1050.5</v>
      </c>
      <c r="N21" s="2">
        <v>15</v>
      </c>
      <c r="O21" s="4">
        <v>2021</v>
      </c>
      <c r="P21" s="5">
        <f t="shared" si="23"/>
        <v>275000</v>
      </c>
      <c r="Q21" s="6">
        <v>1.67E-2</v>
      </c>
      <c r="R21" s="6">
        <f t="shared" si="24"/>
        <v>5.0000000000000001E-3</v>
      </c>
      <c r="S21" s="12">
        <v>0.96</v>
      </c>
      <c r="T21" s="8">
        <f t="shared" si="1"/>
        <v>4.7999999999999996E-3</v>
      </c>
      <c r="U21" s="9">
        <f t="shared" si="25"/>
        <v>0</v>
      </c>
      <c r="V21" s="8">
        <f t="shared" si="26"/>
        <v>2.1499999999999998E-2</v>
      </c>
      <c r="W21" s="10">
        <f t="shared" si="27"/>
        <v>5912.4999999999991</v>
      </c>
      <c r="X21" s="10">
        <f t="shared" si="28"/>
        <v>1182.4999999999998</v>
      </c>
      <c r="Z21" s="2">
        <v>15</v>
      </c>
      <c r="AA21" s="4">
        <v>2021</v>
      </c>
      <c r="AB21" s="5">
        <f t="shared" si="29"/>
        <v>275000</v>
      </c>
      <c r="AC21" s="6">
        <v>1.67E-2</v>
      </c>
      <c r="AD21" s="6">
        <f t="shared" si="30"/>
        <v>7.4999999999999997E-3</v>
      </c>
      <c r="AE21" s="12">
        <v>0.96</v>
      </c>
      <c r="AF21" s="8">
        <f t="shared" si="2"/>
        <v>7.1999999999999998E-3</v>
      </c>
      <c r="AG21" s="9">
        <f t="shared" si="31"/>
        <v>0</v>
      </c>
      <c r="AH21" s="8">
        <f t="shared" si="32"/>
        <v>2.3899999999999998E-2</v>
      </c>
      <c r="AI21" s="10">
        <f t="shared" si="33"/>
        <v>6572.4999999999991</v>
      </c>
      <c r="AJ21" s="10">
        <f t="shared" si="34"/>
        <v>1314.4999999999998</v>
      </c>
      <c r="AL21" s="2">
        <v>15</v>
      </c>
      <c r="AM21" s="4">
        <v>2021</v>
      </c>
      <c r="AN21" s="5">
        <f t="shared" si="3"/>
        <v>275000</v>
      </c>
      <c r="AO21" s="6">
        <v>1.67E-2</v>
      </c>
      <c r="AP21" s="6">
        <f t="shared" si="4"/>
        <v>8.0000000000000002E-3</v>
      </c>
      <c r="AQ21" s="12">
        <v>0.96</v>
      </c>
      <c r="AR21" s="8">
        <f t="shared" si="5"/>
        <v>7.6800000000000002E-3</v>
      </c>
      <c r="AS21" s="9">
        <f t="shared" si="6"/>
        <v>0</v>
      </c>
      <c r="AT21" s="8">
        <f t="shared" si="35"/>
        <v>2.4379999999999999E-2</v>
      </c>
      <c r="AU21" s="10">
        <f t="shared" si="36"/>
        <v>6704.5</v>
      </c>
      <c r="AV21" s="10">
        <f t="shared" si="7"/>
        <v>1340.9</v>
      </c>
      <c r="AX21" s="2">
        <v>15</v>
      </c>
      <c r="AY21" s="4">
        <v>2021</v>
      </c>
      <c r="AZ21" s="5">
        <f t="shared" si="8"/>
        <v>275000</v>
      </c>
      <c r="BA21" s="6">
        <v>1.67E-2</v>
      </c>
      <c r="BB21" s="6">
        <f t="shared" si="9"/>
        <v>8.5000000000000006E-3</v>
      </c>
      <c r="BC21" s="12">
        <v>0.96</v>
      </c>
      <c r="BD21" s="8">
        <f t="shared" si="10"/>
        <v>8.1600000000000006E-3</v>
      </c>
      <c r="BE21" s="9">
        <f t="shared" si="11"/>
        <v>0</v>
      </c>
      <c r="BF21" s="8">
        <f t="shared" si="37"/>
        <v>2.486E-2</v>
      </c>
      <c r="BG21" s="10">
        <f t="shared" si="38"/>
        <v>6836.5</v>
      </c>
      <c r="BH21" s="10">
        <f t="shared" si="12"/>
        <v>3418.25</v>
      </c>
      <c r="BJ21" s="2">
        <v>15</v>
      </c>
      <c r="BK21" s="4">
        <v>2021</v>
      </c>
      <c r="BL21" s="5">
        <f t="shared" si="13"/>
        <v>275000</v>
      </c>
      <c r="BM21" s="6">
        <v>1.67E-2</v>
      </c>
      <c r="BN21" s="6">
        <f t="shared" si="14"/>
        <v>8.9999999999999993E-3</v>
      </c>
      <c r="BO21" s="12">
        <v>0.96</v>
      </c>
      <c r="BP21" s="8">
        <f t="shared" si="15"/>
        <v>8.6399999999999984E-3</v>
      </c>
      <c r="BQ21" s="9">
        <f t="shared" si="16"/>
        <v>0</v>
      </c>
      <c r="BR21" s="8">
        <f t="shared" si="39"/>
        <v>2.5339999999999998E-2</v>
      </c>
      <c r="BS21" s="10">
        <f t="shared" si="40"/>
        <v>6968.4999999999991</v>
      </c>
      <c r="BT21" s="10">
        <f t="shared" si="41"/>
        <v>3484.2499999999995</v>
      </c>
    </row>
    <row r="22" spans="2:72" x14ac:dyDescent="0.3">
      <c r="B22" s="2">
        <v>16</v>
      </c>
      <c r="C22" s="4">
        <v>2020</v>
      </c>
      <c r="D22" s="5">
        <f t="shared" si="17"/>
        <v>275000</v>
      </c>
      <c r="E22" s="6">
        <v>1.7999999999999999E-2</v>
      </c>
      <c r="F22" s="6">
        <f t="shared" si="18"/>
        <v>2.5000000000000001E-3</v>
      </c>
      <c r="G22" s="12">
        <v>1</v>
      </c>
      <c r="H22" s="8">
        <f t="shared" si="0"/>
        <v>2.5000000000000001E-3</v>
      </c>
      <c r="I22" s="9">
        <f t="shared" si="19"/>
        <v>0</v>
      </c>
      <c r="J22" s="8">
        <f t="shared" si="20"/>
        <v>2.0499999999999997E-2</v>
      </c>
      <c r="K22" s="10">
        <f t="shared" si="21"/>
        <v>5637.4999999999991</v>
      </c>
      <c r="L22" s="10">
        <f t="shared" si="22"/>
        <v>1127.4999999999998</v>
      </c>
      <c r="N22" s="2">
        <v>16</v>
      </c>
      <c r="O22" s="4">
        <v>2021</v>
      </c>
      <c r="P22" s="5">
        <f t="shared" si="23"/>
        <v>275000</v>
      </c>
      <c r="Q22" s="6">
        <v>1.7999999999999999E-2</v>
      </c>
      <c r="R22" s="6">
        <f t="shared" si="24"/>
        <v>5.0000000000000001E-3</v>
      </c>
      <c r="S22" s="12">
        <v>1</v>
      </c>
      <c r="T22" s="8">
        <f t="shared" si="1"/>
        <v>5.0000000000000001E-3</v>
      </c>
      <c r="U22" s="9">
        <f t="shared" si="25"/>
        <v>0</v>
      </c>
      <c r="V22" s="8">
        <f t="shared" si="26"/>
        <v>2.3E-2</v>
      </c>
      <c r="W22" s="10">
        <f t="shared" si="27"/>
        <v>6325</v>
      </c>
      <c r="X22" s="10">
        <f t="shared" si="28"/>
        <v>1265</v>
      </c>
      <c r="Z22" s="2">
        <v>16</v>
      </c>
      <c r="AA22" s="4">
        <v>2021</v>
      </c>
      <c r="AB22" s="5">
        <f t="shared" si="29"/>
        <v>275000</v>
      </c>
      <c r="AC22" s="6">
        <v>1.7999999999999999E-2</v>
      </c>
      <c r="AD22" s="6">
        <f t="shared" si="30"/>
        <v>7.4999999999999997E-3</v>
      </c>
      <c r="AE22" s="12">
        <v>1</v>
      </c>
      <c r="AF22" s="8">
        <f t="shared" si="2"/>
        <v>7.4999999999999997E-3</v>
      </c>
      <c r="AG22" s="9">
        <f t="shared" si="31"/>
        <v>0</v>
      </c>
      <c r="AH22" s="8">
        <f t="shared" si="32"/>
        <v>2.5499999999999998E-2</v>
      </c>
      <c r="AI22" s="10">
        <f t="shared" si="33"/>
        <v>7012.5</v>
      </c>
      <c r="AJ22" s="10">
        <f t="shared" si="34"/>
        <v>1402.5</v>
      </c>
      <c r="AL22" s="2">
        <v>16</v>
      </c>
      <c r="AM22" s="4">
        <v>2021</v>
      </c>
      <c r="AN22" s="5">
        <f t="shared" si="3"/>
        <v>275000</v>
      </c>
      <c r="AO22" s="6">
        <v>1.7999999999999999E-2</v>
      </c>
      <c r="AP22" s="6">
        <f t="shared" si="4"/>
        <v>8.0000000000000002E-3</v>
      </c>
      <c r="AQ22" s="12">
        <v>1</v>
      </c>
      <c r="AR22" s="8">
        <f t="shared" si="5"/>
        <v>8.0000000000000002E-3</v>
      </c>
      <c r="AS22" s="9">
        <f t="shared" si="6"/>
        <v>0</v>
      </c>
      <c r="AT22" s="8">
        <f t="shared" si="35"/>
        <v>2.5999999999999999E-2</v>
      </c>
      <c r="AU22" s="10">
        <f t="shared" si="36"/>
        <v>7150</v>
      </c>
      <c r="AV22" s="10">
        <f t="shared" si="7"/>
        <v>1430</v>
      </c>
      <c r="AX22" s="2">
        <v>16</v>
      </c>
      <c r="AY22" s="4">
        <v>2021</v>
      </c>
      <c r="AZ22" s="5">
        <f t="shared" si="8"/>
        <v>275000</v>
      </c>
      <c r="BA22" s="6">
        <v>1.7999999999999999E-2</v>
      </c>
      <c r="BB22" s="6">
        <f t="shared" si="9"/>
        <v>8.5000000000000006E-3</v>
      </c>
      <c r="BC22" s="12">
        <v>1</v>
      </c>
      <c r="BD22" s="8">
        <f t="shared" si="10"/>
        <v>8.5000000000000006E-3</v>
      </c>
      <c r="BE22" s="9">
        <f t="shared" si="11"/>
        <v>0</v>
      </c>
      <c r="BF22" s="8">
        <f t="shared" si="37"/>
        <v>2.6499999999999999E-2</v>
      </c>
      <c r="BG22" s="10">
        <f t="shared" si="38"/>
        <v>7287.5</v>
      </c>
      <c r="BH22" s="10">
        <f t="shared" si="12"/>
        <v>3643.75</v>
      </c>
      <c r="BJ22" s="2">
        <v>16</v>
      </c>
      <c r="BK22" s="4">
        <v>2021</v>
      </c>
      <c r="BL22" s="5">
        <f t="shared" si="13"/>
        <v>275000</v>
      </c>
      <c r="BM22" s="6">
        <v>1.7999999999999999E-2</v>
      </c>
      <c r="BN22" s="6">
        <f t="shared" si="14"/>
        <v>8.9999999999999993E-3</v>
      </c>
      <c r="BO22" s="12">
        <v>1</v>
      </c>
      <c r="BP22" s="8">
        <f t="shared" si="15"/>
        <v>8.9999999999999993E-3</v>
      </c>
      <c r="BQ22" s="9">
        <f t="shared" si="16"/>
        <v>0</v>
      </c>
      <c r="BR22" s="8">
        <f t="shared" si="39"/>
        <v>2.6999999999999996E-2</v>
      </c>
      <c r="BS22" s="10">
        <f t="shared" si="40"/>
        <v>7424.9999999999991</v>
      </c>
      <c r="BT22" s="10">
        <f t="shared" si="41"/>
        <v>3712.4999999999995</v>
      </c>
    </row>
    <row r="23" spans="2:72" x14ac:dyDescent="0.3">
      <c r="B23" s="2">
        <v>17</v>
      </c>
      <c r="C23" s="4">
        <v>2020</v>
      </c>
      <c r="D23" s="5">
        <f t="shared" si="17"/>
        <v>275000</v>
      </c>
      <c r="E23" s="6">
        <v>1.9400000000000001E-2</v>
      </c>
      <c r="F23" s="6">
        <f t="shared" si="18"/>
        <v>2.5000000000000001E-3</v>
      </c>
      <c r="G23" s="12">
        <v>1.04</v>
      </c>
      <c r="H23" s="8">
        <f t="shared" si="0"/>
        <v>2.6000000000000003E-3</v>
      </c>
      <c r="I23" s="9">
        <f t="shared" si="19"/>
        <v>0</v>
      </c>
      <c r="J23" s="8">
        <f t="shared" si="20"/>
        <v>2.2000000000000002E-2</v>
      </c>
      <c r="K23" s="10">
        <f t="shared" si="21"/>
        <v>6050.0000000000009</v>
      </c>
      <c r="L23" s="10">
        <f t="shared" si="22"/>
        <v>1210.0000000000002</v>
      </c>
      <c r="N23" s="2">
        <v>17</v>
      </c>
      <c r="O23" s="4">
        <v>2021</v>
      </c>
      <c r="P23" s="5">
        <f t="shared" si="23"/>
        <v>275000</v>
      </c>
      <c r="Q23" s="6">
        <v>1.9400000000000001E-2</v>
      </c>
      <c r="R23" s="6">
        <f t="shared" si="24"/>
        <v>5.0000000000000001E-3</v>
      </c>
      <c r="S23" s="12">
        <v>1.04</v>
      </c>
      <c r="T23" s="8">
        <f t="shared" si="1"/>
        <v>5.2000000000000006E-3</v>
      </c>
      <c r="U23" s="9">
        <f t="shared" si="25"/>
        <v>0</v>
      </c>
      <c r="V23" s="8">
        <f t="shared" si="26"/>
        <v>2.46E-2</v>
      </c>
      <c r="W23" s="10">
        <f t="shared" si="27"/>
        <v>6765</v>
      </c>
      <c r="X23" s="10">
        <f t="shared" si="28"/>
        <v>1353</v>
      </c>
      <c r="Z23" s="2">
        <v>17</v>
      </c>
      <c r="AA23" s="4">
        <v>2021</v>
      </c>
      <c r="AB23" s="5">
        <f t="shared" si="29"/>
        <v>275000</v>
      </c>
      <c r="AC23" s="6">
        <v>1.9400000000000001E-2</v>
      </c>
      <c r="AD23" s="6">
        <f t="shared" si="30"/>
        <v>7.4999999999999997E-3</v>
      </c>
      <c r="AE23" s="12">
        <v>1.04</v>
      </c>
      <c r="AF23" s="8">
        <f t="shared" si="2"/>
        <v>7.7999999999999996E-3</v>
      </c>
      <c r="AG23" s="9">
        <f t="shared" si="31"/>
        <v>0</v>
      </c>
      <c r="AH23" s="8">
        <f t="shared" si="32"/>
        <v>2.7200000000000002E-2</v>
      </c>
      <c r="AI23" s="10">
        <f t="shared" si="33"/>
        <v>7480.0000000000009</v>
      </c>
      <c r="AJ23" s="10">
        <f t="shared" si="34"/>
        <v>1496.0000000000002</v>
      </c>
      <c r="AL23" s="2">
        <v>17</v>
      </c>
      <c r="AM23" s="4">
        <v>2021</v>
      </c>
      <c r="AN23" s="5">
        <f t="shared" si="3"/>
        <v>275000</v>
      </c>
      <c r="AO23" s="6">
        <v>1.9400000000000001E-2</v>
      </c>
      <c r="AP23" s="6">
        <f t="shared" si="4"/>
        <v>8.0000000000000002E-3</v>
      </c>
      <c r="AQ23" s="12">
        <v>1.04</v>
      </c>
      <c r="AR23" s="8">
        <f t="shared" si="5"/>
        <v>8.320000000000001E-3</v>
      </c>
      <c r="AS23" s="9">
        <f t="shared" si="6"/>
        <v>0</v>
      </c>
      <c r="AT23" s="8">
        <f t="shared" si="35"/>
        <v>2.7720000000000002E-2</v>
      </c>
      <c r="AU23" s="10">
        <f t="shared" si="36"/>
        <v>7623</v>
      </c>
      <c r="AV23" s="10">
        <f t="shared" si="7"/>
        <v>1524.6</v>
      </c>
      <c r="AX23" s="2">
        <v>17</v>
      </c>
      <c r="AY23" s="4">
        <v>2021</v>
      </c>
      <c r="AZ23" s="5">
        <f t="shared" si="8"/>
        <v>275000</v>
      </c>
      <c r="BA23" s="6">
        <v>1.9400000000000001E-2</v>
      </c>
      <c r="BB23" s="6">
        <f t="shared" si="9"/>
        <v>8.5000000000000006E-3</v>
      </c>
      <c r="BC23" s="12">
        <v>1.04</v>
      </c>
      <c r="BD23" s="8">
        <f t="shared" si="10"/>
        <v>8.8400000000000006E-3</v>
      </c>
      <c r="BE23" s="9">
        <f t="shared" si="11"/>
        <v>0</v>
      </c>
      <c r="BF23" s="8">
        <f t="shared" si="37"/>
        <v>2.8240000000000001E-2</v>
      </c>
      <c r="BG23" s="10">
        <f t="shared" si="38"/>
        <v>7766</v>
      </c>
      <c r="BH23" s="10">
        <f t="shared" si="12"/>
        <v>3883</v>
      </c>
      <c r="BJ23" s="2">
        <v>17</v>
      </c>
      <c r="BK23" s="4">
        <v>2021</v>
      </c>
      <c r="BL23" s="5">
        <f t="shared" si="13"/>
        <v>275000</v>
      </c>
      <c r="BM23" s="6">
        <v>1.9400000000000001E-2</v>
      </c>
      <c r="BN23" s="6">
        <f t="shared" si="14"/>
        <v>8.9999999999999993E-3</v>
      </c>
      <c r="BO23" s="12">
        <v>1.04</v>
      </c>
      <c r="BP23" s="8">
        <f t="shared" si="15"/>
        <v>9.3600000000000003E-3</v>
      </c>
      <c r="BQ23" s="9">
        <f t="shared" si="16"/>
        <v>0</v>
      </c>
      <c r="BR23" s="8">
        <f t="shared" si="39"/>
        <v>2.8760000000000001E-2</v>
      </c>
      <c r="BS23" s="10">
        <f t="shared" si="40"/>
        <v>7909</v>
      </c>
      <c r="BT23" s="10">
        <f t="shared" si="41"/>
        <v>3954.5</v>
      </c>
    </row>
    <row r="24" spans="2:72" x14ac:dyDescent="0.3">
      <c r="B24" s="2">
        <v>18</v>
      </c>
      <c r="C24" s="4">
        <v>2020</v>
      </c>
      <c r="D24" s="5">
        <f t="shared" si="17"/>
        <v>275000</v>
      </c>
      <c r="E24" s="6">
        <v>2.07E-2</v>
      </c>
      <c r="F24" s="6">
        <f t="shared" si="18"/>
        <v>2.5000000000000001E-3</v>
      </c>
      <c r="G24" s="12">
        <v>1.08</v>
      </c>
      <c r="H24" s="8">
        <f t="shared" si="0"/>
        <v>2.7000000000000001E-3</v>
      </c>
      <c r="I24" s="9">
        <f t="shared" si="19"/>
        <v>0</v>
      </c>
      <c r="J24" s="8">
        <f t="shared" si="20"/>
        <v>2.3400000000000001E-2</v>
      </c>
      <c r="K24" s="10">
        <f t="shared" si="21"/>
        <v>6435</v>
      </c>
      <c r="L24" s="10">
        <f t="shared" si="22"/>
        <v>1287</v>
      </c>
      <c r="N24" s="2">
        <v>18</v>
      </c>
      <c r="O24" s="4">
        <v>2021</v>
      </c>
      <c r="P24" s="5">
        <f t="shared" si="23"/>
        <v>275000</v>
      </c>
      <c r="Q24" s="6">
        <v>2.07E-2</v>
      </c>
      <c r="R24" s="6">
        <f t="shared" si="24"/>
        <v>5.0000000000000001E-3</v>
      </c>
      <c r="S24" s="12">
        <v>1.08</v>
      </c>
      <c r="T24" s="8">
        <f t="shared" si="1"/>
        <v>5.4000000000000003E-3</v>
      </c>
      <c r="U24" s="9">
        <f t="shared" si="25"/>
        <v>0</v>
      </c>
      <c r="V24" s="8">
        <f t="shared" si="26"/>
        <v>2.6099999999999998E-2</v>
      </c>
      <c r="W24" s="10">
        <f t="shared" si="27"/>
        <v>7177.4999999999991</v>
      </c>
      <c r="X24" s="10">
        <f t="shared" si="28"/>
        <v>1435.4999999999998</v>
      </c>
      <c r="Z24" s="2">
        <v>18</v>
      </c>
      <c r="AA24" s="4">
        <v>2021</v>
      </c>
      <c r="AB24" s="5">
        <f t="shared" si="29"/>
        <v>275000</v>
      </c>
      <c r="AC24" s="6">
        <v>2.07E-2</v>
      </c>
      <c r="AD24" s="6">
        <f t="shared" si="30"/>
        <v>7.4999999999999997E-3</v>
      </c>
      <c r="AE24" s="12">
        <v>1.08</v>
      </c>
      <c r="AF24" s="8">
        <f t="shared" si="2"/>
        <v>8.0999999999999996E-3</v>
      </c>
      <c r="AG24" s="9">
        <f t="shared" si="31"/>
        <v>0</v>
      </c>
      <c r="AH24" s="8">
        <f t="shared" si="32"/>
        <v>2.8799999999999999E-2</v>
      </c>
      <c r="AI24" s="10">
        <f t="shared" si="33"/>
        <v>7920</v>
      </c>
      <c r="AJ24" s="10">
        <f t="shared" si="34"/>
        <v>1584</v>
      </c>
      <c r="AL24" s="2">
        <v>18</v>
      </c>
      <c r="AM24" s="4">
        <v>2021</v>
      </c>
      <c r="AN24" s="5">
        <f t="shared" si="3"/>
        <v>275000</v>
      </c>
      <c r="AO24" s="6">
        <v>2.07E-2</v>
      </c>
      <c r="AP24" s="6">
        <f t="shared" si="4"/>
        <v>8.0000000000000002E-3</v>
      </c>
      <c r="AQ24" s="12">
        <v>1.08</v>
      </c>
      <c r="AR24" s="8">
        <f t="shared" si="5"/>
        <v>8.6400000000000001E-3</v>
      </c>
      <c r="AS24" s="9">
        <f t="shared" si="6"/>
        <v>0</v>
      </c>
      <c r="AT24" s="8">
        <f t="shared" si="35"/>
        <v>2.9339999999999998E-2</v>
      </c>
      <c r="AU24" s="10">
        <f t="shared" si="36"/>
        <v>8068.4999999999991</v>
      </c>
      <c r="AV24" s="10">
        <f t="shared" si="7"/>
        <v>1613.6999999999998</v>
      </c>
      <c r="AX24" s="2">
        <v>18</v>
      </c>
      <c r="AY24" s="4">
        <v>2021</v>
      </c>
      <c r="AZ24" s="5">
        <f t="shared" si="8"/>
        <v>275000</v>
      </c>
      <c r="BA24" s="6">
        <v>2.07E-2</v>
      </c>
      <c r="BB24" s="6">
        <f t="shared" si="9"/>
        <v>8.5000000000000006E-3</v>
      </c>
      <c r="BC24" s="12">
        <v>1.08</v>
      </c>
      <c r="BD24" s="8">
        <f t="shared" si="10"/>
        <v>9.1800000000000007E-3</v>
      </c>
      <c r="BE24" s="9">
        <f t="shared" si="11"/>
        <v>0</v>
      </c>
      <c r="BF24" s="8">
        <f t="shared" si="37"/>
        <v>2.988E-2</v>
      </c>
      <c r="BG24" s="10">
        <f t="shared" si="38"/>
        <v>8217</v>
      </c>
      <c r="BH24" s="10">
        <f t="shared" si="12"/>
        <v>4108.5</v>
      </c>
      <c r="BJ24" s="2">
        <v>18</v>
      </c>
      <c r="BK24" s="4">
        <v>2021</v>
      </c>
      <c r="BL24" s="5">
        <f t="shared" si="13"/>
        <v>275000</v>
      </c>
      <c r="BM24" s="6">
        <v>2.07E-2</v>
      </c>
      <c r="BN24" s="6">
        <f t="shared" si="14"/>
        <v>8.9999999999999993E-3</v>
      </c>
      <c r="BO24" s="12">
        <v>1.08</v>
      </c>
      <c r="BP24" s="8">
        <f t="shared" si="15"/>
        <v>9.7199999999999995E-3</v>
      </c>
      <c r="BQ24" s="9">
        <f t="shared" si="16"/>
        <v>0</v>
      </c>
      <c r="BR24" s="8">
        <f t="shared" si="39"/>
        <v>3.0419999999999999E-2</v>
      </c>
      <c r="BS24" s="10">
        <f t="shared" si="40"/>
        <v>8365.5</v>
      </c>
      <c r="BT24" s="10">
        <f t="shared" si="41"/>
        <v>4182.75</v>
      </c>
    </row>
    <row r="25" spans="2:72" x14ac:dyDescent="0.3">
      <c r="B25" s="2">
        <v>19</v>
      </c>
      <c r="C25" s="4">
        <v>2020</v>
      </c>
      <c r="D25" s="5">
        <f t="shared" si="17"/>
        <v>275000</v>
      </c>
      <c r="E25" s="6">
        <v>2.1999999999999999E-2</v>
      </c>
      <c r="F25" s="6">
        <f t="shared" si="18"/>
        <v>2.5000000000000001E-3</v>
      </c>
      <c r="G25" s="12">
        <v>1.1200000000000001</v>
      </c>
      <c r="H25" s="8">
        <f t="shared" si="0"/>
        <v>2.8000000000000004E-3</v>
      </c>
      <c r="I25" s="9">
        <f t="shared" si="19"/>
        <v>0</v>
      </c>
      <c r="J25" s="8">
        <f t="shared" si="20"/>
        <v>2.4799999999999999E-2</v>
      </c>
      <c r="K25" s="10">
        <f t="shared" si="21"/>
        <v>6820</v>
      </c>
      <c r="L25" s="10">
        <f t="shared" si="22"/>
        <v>1364</v>
      </c>
      <c r="N25" s="2">
        <v>19</v>
      </c>
      <c r="O25" s="4">
        <v>2021</v>
      </c>
      <c r="P25" s="5">
        <f t="shared" si="23"/>
        <v>275000</v>
      </c>
      <c r="Q25" s="6">
        <v>2.1999999999999999E-2</v>
      </c>
      <c r="R25" s="6">
        <f t="shared" si="24"/>
        <v>5.0000000000000001E-3</v>
      </c>
      <c r="S25" s="12">
        <v>1.1200000000000001</v>
      </c>
      <c r="T25" s="8">
        <f t="shared" si="1"/>
        <v>5.6000000000000008E-3</v>
      </c>
      <c r="U25" s="9">
        <f t="shared" si="25"/>
        <v>0</v>
      </c>
      <c r="V25" s="8">
        <f t="shared" si="26"/>
        <v>2.76E-2</v>
      </c>
      <c r="W25" s="10">
        <f t="shared" si="27"/>
        <v>7590</v>
      </c>
      <c r="X25" s="10">
        <f t="shared" si="28"/>
        <v>1518</v>
      </c>
      <c r="Z25" s="2">
        <v>19</v>
      </c>
      <c r="AA25" s="4">
        <v>2021</v>
      </c>
      <c r="AB25" s="5">
        <f t="shared" si="29"/>
        <v>275000</v>
      </c>
      <c r="AC25" s="6">
        <v>2.1999999999999999E-2</v>
      </c>
      <c r="AD25" s="6">
        <f t="shared" si="30"/>
        <v>7.4999999999999997E-3</v>
      </c>
      <c r="AE25" s="12">
        <v>1.1200000000000001</v>
      </c>
      <c r="AF25" s="8">
        <f t="shared" si="2"/>
        <v>8.4000000000000012E-3</v>
      </c>
      <c r="AG25" s="9">
        <f t="shared" si="31"/>
        <v>0</v>
      </c>
      <c r="AH25" s="8">
        <f t="shared" si="32"/>
        <v>3.04E-2</v>
      </c>
      <c r="AI25" s="10">
        <f t="shared" si="33"/>
        <v>8360</v>
      </c>
      <c r="AJ25" s="10">
        <f t="shared" si="34"/>
        <v>1672</v>
      </c>
      <c r="AL25" s="2">
        <v>19</v>
      </c>
      <c r="AM25" s="4">
        <v>2021</v>
      </c>
      <c r="AN25" s="5">
        <f t="shared" si="3"/>
        <v>275000</v>
      </c>
      <c r="AO25" s="6">
        <v>2.1999999999999999E-2</v>
      </c>
      <c r="AP25" s="6">
        <f t="shared" si="4"/>
        <v>8.0000000000000002E-3</v>
      </c>
      <c r="AQ25" s="12">
        <v>1.1200000000000001</v>
      </c>
      <c r="AR25" s="8">
        <f t="shared" si="5"/>
        <v>8.9600000000000009E-3</v>
      </c>
      <c r="AS25" s="9">
        <f t="shared" si="6"/>
        <v>0</v>
      </c>
      <c r="AT25" s="8">
        <f t="shared" si="35"/>
        <v>3.0960000000000001E-2</v>
      </c>
      <c r="AU25" s="10">
        <f t="shared" si="36"/>
        <v>8514</v>
      </c>
      <c r="AV25" s="10">
        <f t="shared" si="7"/>
        <v>1702.8</v>
      </c>
      <c r="AX25" s="2">
        <v>19</v>
      </c>
      <c r="AY25" s="4">
        <v>2021</v>
      </c>
      <c r="AZ25" s="5">
        <f t="shared" si="8"/>
        <v>275000</v>
      </c>
      <c r="BA25" s="6">
        <v>2.1999999999999999E-2</v>
      </c>
      <c r="BB25" s="6">
        <f t="shared" si="9"/>
        <v>8.5000000000000006E-3</v>
      </c>
      <c r="BC25" s="12">
        <v>1.1200000000000001</v>
      </c>
      <c r="BD25" s="8">
        <f t="shared" si="10"/>
        <v>9.5200000000000024E-3</v>
      </c>
      <c r="BE25" s="9">
        <f t="shared" si="11"/>
        <v>0</v>
      </c>
      <c r="BF25" s="8">
        <f t="shared" si="37"/>
        <v>3.1519999999999999E-2</v>
      </c>
      <c r="BG25" s="10">
        <f t="shared" si="38"/>
        <v>8668</v>
      </c>
      <c r="BH25" s="10">
        <f t="shared" si="12"/>
        <v>4334</v>
      </c>
      <c r="BJ25" s="2">
        <v>19</v>
      </c>
      <c r="BK25" s="4">
        <v>2021</v>
      </c>
      <c r="BL25" s="5">
        <f t="shared" si="13"/>
        <v>275000</v>
      </c>
      <c r="BM25" s="6">
        <v>2.1999999999999999E-2</v>
      </c>
      <c r="BN25" s="6">
        <f t="shared" si="14"/>
        <v>8.9999999999999993E-3</v>
      </c>
      <c r="BO25" s="12">
        <v>1.1200000000000001</v>
      </c>
      <c r="BP25" s="8">
        <f t="shared" si="15"/>
        <v>1.008E-2</v>
      </c>
      <c r="BQ25" s="9">
        <f t="shared" si="16"/>
        <v>0</v>
      </c>
      <c r="BR25" s="8">
        <f t="shared" si="39"/>
        <v>3.2079999999999997E-2</v>
      </c>
      <c r="BS25" s="10">
        <f t="shared" si="40"/>
        <v>8822</v>
      </c>
      <c r="BT25" s="10">
        <f t="shared" si="41"/>
        <v>4411</v>
      </c>
    </row>
    <row r="26" spans="2:72" x14ac:dyDescent="0.3">
      <c r="B26" s="2">
        <v>20</v>
      </c>
      <c r="C26" s="4">
        <v>2020</v>
      </c>
      <c r="D26" s="5">
        <f t="shared" si="17"/>
        <v>275000</v>
      </c>
      <c r="E26" s="6">
        <v>2.3800000000000002E-2</v>
      </c>
      <c r="F26" s="6">
        <f t="shared" si="18"/>
        <v>2.5000000000000001E-3</v>
      </c>
      <c r="G26" s="12">
        <v>1.1599999999999999</v>
      </c>
      <c r="H26" s="8">
        <f t="shared" si="0"/>
        <v>2.8999999999999998E-3</v>
      </c>
      <c r="I26" s="9">
        <f t="shared" si="19"/>
        <v>0</v>
      </c>
      <c r="J26" s="8">
        <f t="shared" si="20"/>
        <v>2.6700000000000002E-2</v>
      </c>
      <c r="K26" s="10">
        <f t="shared" si="21"/>
        <v>7342.5</v>
      </c>
      <c r="L26" s="10">
        <f t="shared" si="22"/>
        <v>1468.5</v>
      </c>
      <c r="N26" s="2">
        <v>20</v>
      </c>
      <c r="O26" s="4">
        <v>2021</v>
      </c>
      <c r="P26" s="5">
        <f t="shared" si="23"/>
        <v>275000</v>
      </c>
      <c r="Q26" s="6">
        <v>2.3800000000000002E-2</v>
      </c>
      <c r="R26" s="6">
        <f t="shared" si="24"/>
        <v>5.0000000000000001E-3</v>
      </c>
      <c r="S26" s="12">
        <v>1.1599999999999999</v>
      </c>
      <c r="T26" s="8">
        <f t="shared" si="1"/>
        <v>5.7999999999999996E-3</v>
      </c>
      <c r="U26" s="9">
        <f t="shared" si="25"/>
        <v>0</v>
      </c>
      <c r="V26" s="8">
        <f t="shared" si="26"/>
        <v>2.9600000000000001E-2</v>
      </c>
      <c r="W26" s="10">
        <f t="shared" si="27"/>
        <v>8140</v>
      </c>
      <c r="X26" s="10">
        <f t="shared" si="28"/>
        <v>1628</v>
      </c>
      <c r="Z26" s="2">
        <v>20</v>
      </c>
      <c r="AA26" s="4">
        <v>2021</v>
      </c>
      <c r="AB26" s="5">
        <f t="shared" si="29"/>
        <v>275000</v>
      </c>
      <c r="AC26" s="6">
        <v>2.3800000000000002E-2</v>
      </c>
      <c r="AD26" s="6">
        <f t="shared" si="30"/>
        <v>7.4999999999999997E-3</v>
      </c>
      <c r="AE26" s="12">
        <v>1.1599999999999999</v>
      </c>
      <c r="AF26" s="8">
        <f t="shared" si="2"/>
        <v>8.6999999999999994E-3</v>
      </c>
      <c r="AG26" s="9">
        <f t="shared" si="31"/>
        <v>0</v>
      </c>
      <c r="AH26" s="8">
        <f t="shared" si="32"/>
        <v>3.2500000000000001E-2</v>
      </c>
      <c r="AI26" s="10">
        <f t="shared" si="33"/>
        <v>8937.5</v>
      </c>
      <c r="AJ26" s="10">
        <f t="shared" si="34"/>
        <v>1787.5</v>
      </c>
      <c r="AL26" s="2">
        <v>20</v>
      </c>
      <c r="AM26" s="4">
        <v>2021</v>
      </c>
      <c r="AN26" s="5">
        <f t="shared" si="3"/>
        <v>275000</v>
      </c>
      <c r="AO26" s="6">
        <v>2.3800000000000002E-2</v>
      </c>
      <c r="AP26" s="6">
        <f t="shared" si="4"/>
        <v>8.0000000000000002E-3</v>
      </c>
      <c r="AQ26" s="12">
        <v>1.1599999999999999</v>
      </c>
      <c r="AR26" s="8">
        <f t="shared" si="5"/>
        <v>9.2800000000000001E-3</v>
      </c>
      <c r="AS26" s="9">
        <f t="shared" si="6"/>
        <v>0</v>
      </c>
      <c r="AT26" s="8">
        <f t="shared" si="35"/>
        <v>3.3079999999999998E-2</v>
      </c>
      <c r="AU26" s="10">
        <f t="shared" si="36"/>
        <v>9097</v>
      </c>
      <c r="AV26" s="10">
        <f t="shared" si="7"/>
        <v>1819.4</v>
      </c>
      <c r="AX26" s="2">
        <v>20</v>
      </c>
      <c r="AY26" s="4">
        <v>2021</v>
      </c>
      <c r="AZ26" s="5">
        <f t="shared" si="8"/>
        <v>275000</v>
      </c>
      <c r="BA26" s="6">
        <v>2.3800000000000002E-2</v>
      </c>
      <c r="BB26" s="6">
        <f t="shared" si="9"/>
        <v>8.5000000000000006E-3</v>
      </c>
      <c r="BC26" s="12">
        <v>1.1599999999999999</v>
      </c>
      <c r="BD26" s="8">
        <f t="shared" si="10"/>
        <v>9.8600000000000007E-3</v>
      </c>
      <c r="BE26" s="9">
        <f t="shared" si="11"/>
        <v>0</v>
      </c>
      <c r="BF26" s="8">
        <f t="shared" si="37"/>
        <v>3.3660000000000002E-2</v>
      </c>
      <c r="BG26" s="10">
        <f t="shared" si="38"/>
        <v>9256.5</v>
      </c>
      <c r="BH26" s="10">
        <f t="shared" si="12"/>
        <v>4628.25</v>
      </c>
      <c r="BJ26" s="2">
        <v>20</v>
      </c>
      <c r="BK26" s="4">
        <v>2021</v>
      </c>
      <c r="BL26" s="5">
        <f t="shared" si="13"/>
        <v>275000</v>
      </c>
      <c r="BM26" s="6">
        <v>2.3800000000000002E-2</v>
      </c>
      <c r="BN26" s="6">
        <f t="shared" si="14"/>
        <v>8.9999999999999993E-3</v>
      </c>
      <c r="BO26" s="12">
        <v>1.1599999999999999</v>
      </c>
      <c r="BP26" s="8">
        <f t="shared" si="15"/>
        <v>1.0439999999999998E-2</v>
      </c>
      <c r="BQ26" s="9">
        <f t="shared" si="16"/>
        <v>0</v>
      </c>
      <c r="BR26" s="8">
        <f t="shared" si="39"/>
        <v>3.424E-2</v>
      </c>
      <c r="BS26" s="10">
        <f t="shared" si="40"/>
        <v>9416</v>
      </c>
      <c r="BT26" s="10">
        <f t="shared" si="41"/>
        <v>4708</v>
      </c>
    </row>
    <row r="27" spans="2:72" x14ac:dyDescent="0.3">
      <c r="B27" s="2">
        <v>21</v>
      </c>
      <c r="C27" s="4">
        <v>2020</v>
      </c>
      <c r="D27" s="5">
        <f t="shared" si="17"/>
        <v>275000</v>
      </c>
      <c r="E27" s="6">
        <v>2.5000000000000001E-2</v>
      </c>
      <c r="F27" s="6">
        <f t="shared" si="18"/>
        <v>2.5000000000000001E-3</v>
      </c>
      <c r="G27" s="12">
        <v>1.2</v>
      </c>
      <c r="H27" s="8">
        <f t="shared" si="0"/>
        <v>3.0000000000000001E-3</v>
      </c>
      <c r="I27" s="9">
        <f t="shared" si="19"/>
        <v>0</v>
      </c>
      <c r="J27" s="8">
        <f t="shared" si="20"/>
        <v>2.8000000000000001E-2</v>
      </c>
      <c r="K27" s="10">
        <f t="shared" si="21"/>
        <v>7700</v>
      </c>
      <c r="L27" s="10">
        <f t="shared" si="22"/>
        <v>1540</v>
      </c>
      <c r="N27" s="2">
        <v>21</v>
      </c>
      <c r="O27" s="4">
        <v>2021</v>
      </c>
      <c r="P27" s="5">
        <f t="shared" si="23"/>
        <v>275000</v>
      </c>
      <c r="Q27" s="6">
        <v>2.5000000000000001E-2</v>
      </c>
      <c r="R27" s="6">
        <f t="shared" si="24"/>
        <v>5.0000000000000001E-3</v>
      </c>
      <c r="S27" s="12">
        <v>1.2</v>
      </c>
      <c r="T27" s="8">
        <f t="shared" si="1"/>
        <v>6.0000000000000001E-3</v>
      </c>
      <c r="U27" s="9">
        <f t="shared" si="25"/>
        <v>0</v>
      </c>
      <c r="V27" s="8">
        <f t="shared" si="26"/>
        <v>3.1E-2</v>
      </c>
      <c r="W27" s="10">
        <f t="shared" si="27"/>
        <v>8525</v>
      </c>
      <c r="X27" s="10">
        <f t="shared" si="28"/>
        <v>1705</v>
      </c>
      <c r="Z27" s="2">
        <v>21</v>
      </c>
      <c r="AA27" s="4">
        <v>2021</v>
      </c>
      <c r="AB27" s="5">
        <f t="shared" si="29"/>
        <v>275000</v>
      </c>
      <c r="AC27" s="6">
        <v>2.5000000000000001E-2</v>
      </c>
      <c r="AD27" s="6">
        <f t="shared" si="30"/>
        <v>7.4999999999999997E-3</v>
      </c>
      <c r="AE27" s="12">
        <v>1.2</v>
      </c>
      <c r="AF27" s="8">
        <f t="shared" si="2"/>
        <v>8.9999999999999993E-3</v>
      </c>
      <c r="AG27" s="9">
        <f t="shared" si="31"/>
        <v>0</v>
      </c>
      <c r="AH27" s="8">
        <f t="shared" si="32"/>
        <v>3.4000000000000002E-2</v>
      </c>
      <c r="AI27" s="10">
        <f t="shared" si="33"/>
        <v>9350</v>
      </c>
      <c r="AJ27" s="10">
        <f t="shared" si="34"/>
        <v>1870</v>
      </c>
      <c r="AL27" s="2">
        <v>21</v>
      </c>
      <c r="AM27" s="4">
        <v>2021</v>
      </c>
      <c r="AN27" s="5">
        <f t="shared" si="3"/>
        <v>275000</v>
      </c>
      <c r="AO27" s="6">
        <v>2.5000000000000001E-2</v>
      </c>
      <c r="AP27" s="6">
        <f t="shared" si="4"/>
        <v>8.0000000000000002E-3</v>
      </c>
      <c r="AQ27" s="12">
        <v>1.2</v>
      </c>
      <c r="AR27" s="8">
        <f t="shared" si="5"/>
        <v>9.5999999999999992E-3</v>
      </c>
      <c r="AS27" s="9">
        <f t="shared" si="6"/>
        <v>0</v>
      </c>
      <c r="AT27" s="8">
        <f t="shared" si="35"/>
        <v>3.4599999999999999E-2</v>
      </c>
      <c r="AU27" s="10">
        <f t="shared" si="36"/>
        <v>9515</v>
      </c>
      <c r="AV27" s="10">
        <f t="shared" si="7"/>
        <v>1903</v>
      </c>
      <c r="AX27" s="2">
        <v>21</v>
      </c>
      <c r="AY27" s="4">
        <v>2021</v>
      </c>
      <c r="AZ27" s="5">
        <f t="shared" si="8"/>
        <v>275000</v>
      </c>
      <c r="BA27" s="6">
        <v>2.5000000000000001E-2</v>
      </c>
      <c r="BB27" s="6">
        <f t="shared" si="9"/>
        <v>8.5000000000000006E-3</v>
      </c>
      <c r="BC27" s="12">
        <v>1.2</v>
      </c>
      <c r="BD27" s="8">
        <f t="shared" si="10"/>
        <v>1.0200000000000001E-2</v>
      </c>
      <c r="BE27" s="9">
        <f t="shared" si="11"/>
        <v>0</v>
      </c>
      <c r="BF27" s="8">
        <f t="shared" si="37"/>
        <v>3.5200000000000002E-2</v>
      </c>
      <c r="BG27" s="10">
        <f t="shared" si="38"/>
        <v>9680</v>
      </c>
      <c r="BH27" s="10">
        <f t="shared" si="12"/>
        <v>4840</v>
      </c>
      <c r="BJ27" s="2">
        <v>21</v>
      </c>
      <c r="BK27" s="4">
        <v>2021</v>
      </c>
      <c r="BL27" s="5">
        <f t="shared" si="13"/>
        <v>275000</v>
      </c>
      <c r="BM27" s="6">
        <v>2.5000000000000001E-2</v>
      </c>
      <c r="BN27" s="6">
        <f t="shared" si="14"/>
        <v>8.9999999999999993E-3</v>
      </c>
      <c r="BO27" s="12">
        <v>1.2</v>
      </c>
      <c r="BP27" s="8">
        <f t="shared" si="15"/>
        <v>1.0799999999999999E-2</v>
      </c>
      <c r="BQ27" s="9">
        <f t="shared" si="16"/>
        <v>0</v>
      </c>
      <c r="BR27" s="8">
        <f t="shared" si="39"/>
        <v>3.5799999999999998E-2</v>
      </c>
      <c r="BS27" s="10">
        <f t="shared" si="40"/>
        <v>9845</v>
      </c>
      <c r="BT27" s="10">
        <f t="shared" si="41"/>
        <v>4922.5</v>
      </c>
    </row>
    <row r="28" spans="2:72" x14ac:dyDescent="0.3">
      <c r="B28" s="2">
        <v>22</v>
      </c>
      <c r="C28" s="4">
        <v>2020</v>
      </c>
      <c r="D28" s="5">
        <f t="shared" si="17"/>
        <v>275000</v>
      </c>
      <c r="E28" s="6">
        <v>2.63E-2</v>
      </c>
      <c r="F28" s="6">
        <f t="shared" si="18"/>
        <v>2.5000000000000001E-3</v>
      </c>
      <c r="G28" s="12">
        <v>1.2</v>
      </c>
      <c r="H28" s="8">
        <f t="shared" si="0"/>
        <v>3.0000000000000001E-3</v>
      </c>
      <c r="I28" s="9">
        <f t="shared" si="19"/>
        <v>0</v>
      </c>
      <c r="J28" s="8">
        <f t="shared" si="20"/>
        <v>2.93E-2</v>
      </c>
      <c r="K28" s="10">
        <f t="shared" si="21"/>
        <v>8057.5</v>
      </c>
      <c r="L28" s="10">
        <f t="shared" si="22"/>
        <v>1611.5</v>
      </c>
      <c r="N28" s="2">
        <v>22</v>
      </c>
      <c r="O28" s="4">
        <v>2021</v>
      </c>
      <c r="P28" s="5">
        <f t="shared" si="23"/>
        <v>275000</v>
      </c>
      <c r="Q28" s="6">
        <v>2.63E-2</v>
      </c>
      <c r="R28" s="6">
        <f t="shared" si="24"/>
        <v>5.0000000000000001E-3</v>
      </c>
      <c r="S28" s="12">
        <v>1.2</v>
      </c>
      <c r="T28" s="8">
        <f t="shared" si="1"/>
        <v>6.0000000000000001E-3</v>
      </c>
      <c r="U28" s="9">
        <f t="shared" si="25"/>
        <v>0</v>
      </c>
      <c r="V28" s="8">
        <f t="shared" si="26"/>
        <v>3.2300000000000002E-2</v>
      </c>
      <c r="W28" s="10">
        <f t="shared" si="27"/>
        <v>8882.5</v>
      </c>
      <c r="X28" s="10">
        <f t="shared" si="28"/>
        <v>1776.5</v>
      </c>
      <c r="Z28" s="2">
        <v>22</v>
      </c>
      <c r="AA28" s="4">
        <v>2021</v>
      </c>
      <c r="AB28" s="5">
        <f t="shared" si="29"/>
        <v>275000</v>
      </c>
      <c r="AC28" s="6">
        <v>2.63E-2</v>
      </c>
      <c r="AD28" s="6">
        <f t="shared" si="30"/>
        <v>7.4999999999999997E-3</v>
      </c>
      <c r="AE28" s="12">
        <v>1.2</v>
      </c>
      <c r="AF28" s="8">
        <f t="shared" si="2"/>
        <v>8.9999999999999993E-3</v>
      </c>
      <c r="AG28" s="9">
        <f t="shared" si="31"/>
        <v>0</v>
      </c>
      <c r="AH28" s="8">
        <f t="shared" si="32"/>
        <v>3.5299999999999998E-2</v>
      </c>
      <c r="AI28" s="10">
        <f t="shared" si="33"/>
        <v>9707.5</v>
      </c>
      <c r="AJ28" s="10">
        <f t="shared" si="34"/>
        <v>1941.5</v>
      </c>
      <c r="AL28" s="2">
        <v>22</v>
      </c>
      <c r="AM28" s="4">
        <v>2021</v>
      </c>
      <c r="AN28" s="5">
        <f t="shared" si="3"/>
        <v>275000</v>
      </c>
      <c r="AO28" s="6">
        <v>2.63E-2</v>
      </c>
      <c r="AP28" s="6">
        <f t="shared" si="4"/>
        <v>8.0000000000000002E-3</v>
      </c>
      <c r="AQ28" s="12">
        <v>1.2</v>
      </c>
      <c r="AR28" s="8">
        <f t="shared" si="5"/>
        <v>9.5999999999999992E-3</v>
      </c>
      <c r="AS28" s="9">
        <f t="shared" si="6"/>
        <v>0</v>
      </c>
      <c r="AT28" s="8">
        <f t="shared" si="35"/>
        <v>3.5900000000000001E-2</v>
      </c>
      <c r="AU28" s="10">
        <f t="shared" si="36"/>
        <v>9872.5</v>
      </c>
      <c r="AV28" s="10">
        <f t="shared" si="7"/>
        <v>1974.5</v>
      </c>
      <c r="AX28" s="2">
        <v>22</v>
      </c>
      <c r="AY28" s="4">
        <v>2021</v>
      </c>
      <c r="AZ28" s="5">
        <f t="shared" si="8"/>
        <v>275000</v>
      </c>
      <c r="BA28" s="6">
        <v>2.63E-2</v>
      </c>
      <c r="BB28" s="6">
        <f t="shared" si="9"/>
        <v>8.5000000000000006E-3</v>
      </c>
      <c r="BC28" s="12">
        <v>1.2</v>
      </c>
      <c r="BD28" s="8">
        <f t="shared" si="10"/>
        <v>1.0200000000000001E-2</v>
      </c>
      <c r="BE28" s="9">
        <f t="shared" si="11"/>
        <v>0</v>
      </c>
      <c r="BF28" s="8">
        <f t="shared" si="37"/>
        <v>3.6500000000000005E-2</v>
      </c>
      <c r="BG28" s="10">
        <f t="shared" si="38"/>
        <v>10037.500000000002</v>
      </c>
      <c r="BH28" s="10">
        <f t="shared" si="12"/>
        <v>5018.7500000000009</v>
      </c>
      <c r="BJ28" s="2">
        <v>22</v>
      </c>
      <c r="BK28" s="4">
        <v>2021</v>
      </c>
      <c r="BL28" s="5">
        <f t="shared" si="13"/>
        <v>275000</v>
      </c>
      <c r="BM28" s="6">
        <v>2.63E-2</v>
      </c>
      <c r="BN28" s="6">
        <f t="shared" si="14"/>
        <v>8.9999999999999993E-3</v>
      </c>
      <c r="BO28" s="12">
        <v>1.2</v>
      </c>
      <c r="BP28" s="8">
        <f t="shared" si="15"/>
        <v>1.0799999999999999E-2</v>
      </c>
      <c r="BQ28" s="9">
        <f t="shared" si="16"/>
        <v>0</v>
      </c>
      <c r="BR28" s="8">
        <f t="shared" si="39"/>
        <v>3.7100000000000001E-2</v>
      </c>
      <c r="BS28" s="10">
        <f t="shared" si="40"/>
        <v>10202.5</v>
      </c>
      <c r="BT28" s="10">
        <f t="shared" si="41"/>
        <v>5101.25</v>
      </c>
    </row>
    <row r="29" spans="2:72" x14ac:dyDescent="0.3">
      <c r="B29" s="2">
        <v>23</v>
      </c>
      <c r="C29" s="4">
        <v>2020</v>
      </c>
      <c r="D29" s="5">
        <f t="shared" si="17"/>
        <v>275000</v>
      </c>
      <c r="E29" s="6">
        <v>2.75E-2</v>
      </c>
      <c r="F29" s="6">
        <f t="shared" si="18"/>
        <v>2.5000000000000001E-3</v>
      </c>
      <c r="G29" s="12">
        <v>1.2</v>
      </c>
      <c r="H29" s="8">
        <f t="shared" si="0"/>
        <v>3.0000000000000001E-3</v>
      </c>
      <c r="I29" s="9">
        <f t="shared" si="19"/>
        <v>0</v>
      </c>
      <c r="J29" s="8">
        <f t="shared" si="20"/>
        <v>3.0499999999999999E-2</v>
      </c>
      <c r="K29" s="10">
        <f t="shared" si="21"/>
        <v>8387.5</v>
      </c>
      <c r="L29" s="10">
        <f t="shared" si="22"/>
        <v>1677.5</v>
      </c>
      <c r="N29" s="2">
        <v>23</v>
      </c>
      <c r="O29" s="4">
        <v>2021</v>
      </c>
      <c r="P29" s="5">
        <f t="shared" si="23"/>
        <v>275000</v>
      </c>
      <c r="Q29" s="6">
        <v>2.75E-2</v>
      </c>
      <c r="R29" s="6">
        <f t="shared" si="24"/>
        <v>5.0000000000000001E-3</v>
      </c>
      <c r="S29" s="12">
        <v>1.2</v>
      </c>
      <c r="T29" s="8">
        <f t="shared" si="1"/>
        <v>6.0000000000000001E-3</v>
      </c>
      <c r="U29" s="9">
        <f t="shared" si="25"/>
        <v>0</v>
      </c>
      <c r="V29" s="8">
        <f t="shared" si="26"/>
        <v>3.3500000000000002E-2</v>
      </c>
      <c r="W29" s="10">
        <f t="shared" si="27"/>
        <v>9212.5</v>
      </c>
      <c r="X29" s="10">
        <f t="shared" si="28"/>
        <v>1842.5</v>
      </c>
      <c r="Z29" s="2">
        <v>23</v>
      </c>
      <c r="AA29" s="4">
        <v>2021</v>
      </c>
      <c r="AB29" s="5">
        <f t="shared" si="29"/>
        <v>275000</v>
      </c>
      <c r="AC29" s="6">
        <v>2.75E-2</v>
      </c>
      <c r="AD29" s="6">
        <f t="shared" si="30"/>
        <v>7.4999999999999997E-3</v>
      </c>
      <c r="AE29" s="12">
        <v>1.2</v>
      </c>
      <c r="AF29" s="8">
        <f t="shared" si="2"/>
        <v>8.9999999999999993E-3</v>
      </c>
      <c r="AG29" s="9">
        <f t="shared" si="31"/>
        <v>0</v>
      </c>
      <c r="AH29" s="8">
        <f t="shared" si="32"/>
        <v>3.6499999999999998E-2</v>
      </c>
      <c r="AI29" s="10">
        <f t="shared" si="33"/>
        <v>10037.5</v>
      </c>
      <c r="AJ29" s="10">
        <f t="shared" si="34"/>
        <v>2007.5</v>
      </c>
      <c r="AL29" s="2">
        <v>23</v>
      </c>
      <c r="AM29" s="4">
        <v>2021</v>
      </c>
      <c r="AN29" s="5">
        <f t="shared" si="3"/>
        <v>275000</v>
      </c>
      <c r="AO29" s="6">
        <v>2.75E-2</v>
      </c>
      <c r="AP29" s="6">
        <f t="shared" si="4"/>
        <v>8.0000000000000002E-3</v>
      </c>
      <c r="AQ29" s="12">
        <v>1.2</v>
      </c>
      <c r="AR29" s="8">
        <f t="shared" si="5"/>
        <v>9.5999999999999992E-3</v>
      </c>
      <c r="AS29" s="9">
        <f t="shared" si="6"/>
        <v>0</v>
      </c>
      <c r="AT29" s="8">
        <f t="shared" si="35"/>
        <v>3.7100000000000001E-2</v>
      </c>
      <c r="AU29" s="10">
        <f t="shared" si="36"/>
        <v>10202.5</v>
      </c>
      <c r="AV29" s="10">
        <f t="shared" si="7"/>
        <v>2040.5</v>
      </c>
      <c r="AX29" s="2">
        <v>23</v>
      </c>
      <c r="AY29" s="4">
        <v>2021</v>
      </c>
      <c r="AZ29" s="5">
        <f t="shared" si="8"/>
        <v>275000</v>
      </c>
      <c r="BA29" s="6">
        <v>2.75E-2</v>
      </c>
      <c r="BB29" s="6">
        <f t="shared" si="9"/>
        <v>8.5000000000000006E-3</v>
      </c>
      <c r="BC29" s="12">
        <v>1.2</v>
      </c>
      <c r="BD29" s="8">
        <f t="shared" si="10"/>
        <v>1.0200000000000001E-2</v>
      </c>
      <c r="BE29" s="9">
        <f t="shared" si="11"/>
        <v>0</v>
      </c>
      <c r="BF29" s="8">
        <f t="shared" si="37"/>
        <v>3.7699999999999997E-2</v>
      </c>
      <c r="BG29" s="10">
        <f t="shared" si="38"/>
        <v>10367.5</v>
      </c>
      <c r="BH29" s="10">
        <f t="shared" si="12"/>
        <v>5183.75</v>
      </c>
      <c r="BJ29" s="2">
        <v>23</v>
      </c>
      <c r="BK29" s="4">
        <v>2021</v>
      </c>
      <c r="BL29" s="5">
        <f t="shared" si="13"/>
        <v>275000</v>
      </c>
      <c r="BM29" s="6">
        <v>2.75E-2</v>
      </c>
      <c r="BN29" s="6">
        <f t="shared" si="14"/>
        <v>8.9999999999999993E-3</v>
      </c>
      <c r="BO29" s="12">
        <v>1.2</v>
      </c>
      <c r="BP29" s="8">
        <f t="shared" si="15"/>
        <v>1.0799999999999999E-2</v>
      </c>
      <c r="BQ29" s="9">
        <f t="shared" si="16"/>
        <v>0</v>
      </c>
      <c r="BR29" s="8">
        <f t="shared" si="39"/>
        <v>3.8300000000000001E-2</v>
      </c>
      <c r="BS29" s="10">
        <f t="shared" si="40"/>
        <v>10532.5</v>
      </c>
      <c r="BT29" s="10">
        <f t="shared" si="41"/>
        <v>5266.25</v>
      </c>
    </row>
    <row r="30" spans="2:72" x14ac:dyDescent="0.3">
      <c r="B30" s="2">
        <v>24</v>
      </c>
      <c r="C30" s="4">
        <v>2020</v>
      </c>
      <c r="D30" s="5">
        <f t="shared" si="17"/>
        <v>275000</v>
      </c>
      <c r="E30" s="6">
        <v>2.8799999999999999E-2</v>
      </c>
      <c r="F30" s="6">
        <f t="shared" si="18"/>
        <v>2.5000000000000001E-3</v>
      </c>
      <c r="G30" s="12">
        <v>1.2</v>
      </c>
      <c r="H30" s="8">
        <f t="shared" si="0"/>
        <v>3.0000000000000001E-3</v>
      </c>
      <c r="I30" s="9">
        <f t="shared" si="19"/>
        <v>0</v>
      </c>
      <c r="J30" s="8">
        <f t="shared" si="20"/>
        <v>3.1800000000000002E-2</v>
      </c>
      <c r="K30" s="10">
        <f t="shared" si="21"/>
        <v>8745</v>
      </c>
      <c r="L30" s="10">
        <f t="shared" si="22"/>
        <v>1749</v>
      </c>
      <c r="N30" s="2">
        <v>24</v>
      </c>
      <c r="O30" s="4">
        <v>2021</v>
      </c>
      <c r="P30" s="5">
        <f t="shared" si="23"/>
        <v>275000</v>
      </c>
      <c r="Q30" s="6">
        <v>2.8799999999999999E-2</v>
      </c>
      <c r="R30" s="6">
        <f t="shared" si="24"/>
        <v>5.0000000000000001E-3</v>
      </c>
      <c r="S30" s="12">
        <v>1.2</v>
      </c>
      <c r="T30" s="8">
        <f t="shared" si="1"/>
        <v>6.0000000000000001E-3</v>
      </c>
      <c r="U30" s="9">
        <f t="shared" si="25"/>
        <v>0</v>
      </c>
      <c r="V30" s="8">
        <f t="shared" si="26"/>
        <v>3.4799999999999998E-2</v>
      </c>
      <c r="W30" s="10">
        <f t="shared" si="27"/>
        <v>9570</v>
      </c>
      <c r="X30" s="10">
        <f t="shared" si="28"/>
        <v>1914</v>
      </c>
      <c r="Z30" s="2">
        <v>24</v>
      </c>
      <c r="AA30" s="4">
        <v>2021</v>
      </c>
      <c r="AB30" s="5">
        <f t="shared" si="29"/>
        <v>275000</v>
      </c>
      <c r="AC30" s="6">
        <v>2.8799999999999999E-2</v>
      </c>
      <c r="AD30" s="6">
        <f t="shared" si="30"/>
        <v>7.4999999999999997E-3</v>
      </c>
      <c r="AE30" s="12">
        <v>1.2</v>
      </c>
      <c r="AF30" s="8">
        <f t="shared" si="2"/>
        <v>8.9999999999999993E-3</v>
      </c>
      <c r="AG30" s="9">
        <f t="shared" si="31"/>
        <v>0</v>
      </c>
      <c r="AH30" s="8">
        <f t="shared" si="32"/>
        <v>3.78E-2</v>
      </c>
      <c r="AI30" s="10">
        <f t="shared" si="33"/>
        <v>10395</v>
      </c>
      <c r="AJ30" s="10">
        <f t="shared" si="34"/>
        <v>2079</v>
      </c>
      <c r="AL30" s="2">
        <v>24</v>
      </c>
      <c r="AM30" s="4">
        <v>2021</v>
      </c>
      <c r="AN30" s="5">
        <f t="shared" si="3"/>
        <v>275000</v>
      </c>
      <c r="AO30" s="6">
        <v>2.8799999999999999E-2</v>
      </c>
      <c r="AP30" s="6">
        <f t="shared" si="4"/>
        <v>8.0000000000000002E-3</v>
      </c>
      <c r="AQ30" s="12">
        <v>1.2</v>
      </c>
      <c r="AR30" s="8">
        <f t="shared" si="5"/>
        <v>9.5999999999999992E-3</v>
      </c>
      <c r="AS30" s="9">
        <f t="shared" si="6"/>
        <v>0</v>
      </c>
      <c r="AT30" s="8">
        <f t="shared" si="35"/>
        <v>3.8399999999999997E-2</v>
      </c>
      <c r="AU30" s="10">
        <f t="shared" si="36"/>
        <v>10559.999999999998</v>
      </c>
      <c r="AV30" s="10">
        <f t="shared" si="7"/>
        <v>2111.9999999999995</v>
      </c>
      <c r="AX30" s="2">
        <v>24</v>
      </c>
      <c r="AY30" s="4">
        <v>2021</v>
      </c>
      <c r="AZ30" s="5">
        <f t="shared" si="8"/>
        <v>275000</v>
      </c>
      <c r="BA30" s="6">
        <v>2.8799999999999999E-2</v>
      </c>
      <c r="BB30" s="6">
        <f t="shared" si="9"/>
        <v>8.5000000000000006E-3</v>
      </c>
      <c r="BC30" s="12">
        <v>1.2</v>
      </c>
      <c r="BD30" s="8">
        <f t="shared" si="10"/>
        <v>1.0200000000000001E-2</v>
      </c>
      <c r="BE30" s="9">
        <f t="shared" si="11"/>
        <v>0</v>
      </c>
      <c r="BF30" s="8">
        <f t="shared" si="37"/>
        <v>3.9E-2</v>
      </c>
      <c r="BG30" s="10">
        <f t="shared" si="38"/>
        <v>10725</v>
      </c>
      <c r="BH30" s="10">
        <f t="shared" si="12"/>
        <v>5362.5</v>
      </c>
      <c r="BJ30" s="2">
        <v>24</v>
      </c>
      <c r="BK30" s="4">
        <v>2021</v>
      </c>
      <c r="BL30" s="5">
        <f t="shared" si="13"/>
        <v>275000</v>
      </c>
      <c r="BM30" s="6">
        <v>2.8799999999999999E-2</v>
      </c>
      <c r="BN30" s="6">
        <f t="shared" si="14"/>
        <v>8.9999999999999993E-3</v>
      </c>
      <c r="BO30" s="12">
        <v>1.2</v>
      </c>
      <c r="BP30" s="8">
        <f t="shared" si="15"/>
        <v>1.0799999999999999E-2</v>
      </c>
      <c r="BQ30" s="9">
        <f t="shared" si="16"/>
        <v>0</v>
      </c>
      <c r="BR30" s="8">
        <f t="shared" si="39"/>
        <v>3.9599999999999996E-2</v>
      </c>
      <c r="BS30" s="10">
        <f t="shared" si="40"/>
        <v>10889.999999999998</v>
      </c>
      <c r="BT30" s="10">
        <f t="shared" si="41"/>
        <v>5444.9999999999991</v>
      </c>
    </row>
    <row r="31" spans="2:72" x14ac:dyDescent="0.3">
      <c r="B31" s="2">
        <v>25</v>
      </c>
      <c r="C31" s="4">
        <v>2020</v>
      </c>
      <c r="D31" s="5">
        <f t="shared" si="17"/>
        <v>275000</v>
      </c>
      <c r="E31" s="6">
        <v>0.03</v>
      </c>
      <c r="F31" s="6">
        <f t="shared" si="18"/>
        <v>2.5000000000000001E-3</v>
      </c>
      <c r="G31" s="12">
        <v>1.2</v>
      </c>
      <c r="H31" s="8">
        <f t="shared" si="0"/>
        <v>3.0000000000000001E-3</v>
      </c>
      <c r="I31" s="9">
        <f t="shared" si="19"/>
        <v>0</v>
      </c>
      <c r="J31" s="8">
        <f t="shared" si="20"/>
        <v>3.3000000000000002E-2</v>
      </c>
      <c r="K31" s="10">
        <f t="shared" si="21"/>
        <v>9075</v>
      </c>
      <c r="L31" s="10">
        <f t="shared" si="22"/>
        <v>1815</v>
      </c>
      <c r="N31" s="2">
        <v>25</v>
      </c>
      <c r="O31" s="4">
        <v>2021</v>
      </c>
      <c r="P31" s="5">
        <f t="shared" si="23"/>
        <v>275000</v>
      </c>
      <c r="Q31" s="6">
        <v>0.03</v>
      </c>
      <c r="R31" s="6">
        <f t="shared" si="24"/>
        <v>5.0000000000000001E-3</v>
      </c>
      <c r="S31" s="12">
        <v>1.2</v>
      </c>
      <c r="T31" s="8">
        <f t="shared" si="1"/>
        <v>6.0000000000000001E-3</v>
      </c>
      <c r="U31" s="9">
        <f t="shared" si="25"/>
        <v>0</v>
      </c>
      <c r="V31" s="8">
        <f t="shared" si="26"/>
        <v>3.5999999999999997E-2</v>
      </c>
      <c r="W31" s="10">
        <f t="shared" si="27"/>
        <v>9900</v>
      </c>
      <c r="X31" s="10">
        <f t="shared" si="28"/>
        <v>1980</v>
      </c>
      <c r="Z31" s="2">
        <v>25</v>
      </c>
      <c r="AA31" s="4">
        <v>2021</v>
      </c>
      <c r="AB31" s="5">
        <f t="shared" si="29"/>
        <v>275000</v>
      </c>
      <c r="AC31" s="6">
        <v>0.03</v>
      </c>
      <c r="AD31" s="6">
        <f t="shared" si="30"/>
        <v>7.4999999999999997E-3</v>
      </c>
      <c r="AE31" s="12">
        <v>1.2</v>
      </c>
      <c r="AF31" s="8">
        <f t="shared" si="2"/>
        <v>8.9999999999999993E-3</v>
      </c>
      <c r="AG31" s="9">
        <f t="shared" si="31"/>
        <v>0</v>
      </c>
      <c r="AH31" s="8">
        <f t="shared" si="32"/>
        <v>3.9E-2</v>
      </c>
      <c r="AI31" s="10">
        <f t="shared" si="33"/>
        <v>10725</v>
      </c>
      <c r="AJ31" s="10">
        <f t="shared" si="34"/>
        <v>2145</v>
      </c>
      <c r="AL31" s="2">
        <v>25</v>
      </c>
      <c r="AM31" s="4">
        <v>2021</v>
      </c>
      <c r="AN31" s="5">
        <f t="shared" si="3"/>
        <v>275000</v>
      </c>
      <c r="AO31" s="6">
        <v>0.03</v>
      </c>
      <c r="AP31" s="6">
        <f t="shared" si="4"/>
        <v>8.0000000000000002E-3</v>
      </c>
      <c r="AQ31" s="12">
        <v>1.2</v>
      </c>
      <c r="AR31" s="8">
        <f t="shared" si="5"/>
        <v>9.5999999999999992E-3</v>
      </c>
      <c r="AS31" s="9">
        <f t="shared" si="6"/>
        <v>0</v>
      </c>
      <c r="AT31" s="8">
        <f t="shared" si="35"/>
        <v>3.9599999999999996E-2</v>
      </c>
      <c r="AU31" s="10">
        <f t="shared" si="36"/>
        <v>10889.999999999998</v>
      </c>
      <c r="AV31" s="10">
        <f t="shared" si="7"/>
        <v>2177.9999999999995</v>
      </c>
      <c r="AX31" s="2">
        <v>25</v>
      </c>
      <c r="AY31" s="4">
        <v>2021</v>
      </c>
      <c r="AZ31" s="5">
        <f t="shared" si="8"/>
        <v>275000</v>
      </c>
      <c r="BA31" s="6">
        <v>0.03</v>
      </c>
      <c r="BB31" s="6">
        <f t="shared" si="9"/>
        <v>8.5000000000000006E-3</v>
      </c>
      <c r="BC31" s="12">
        <v>1.2</v>
      </c>
      <c r="BD31" s="8">
        <f t="shared" si="10"/>
        <v>1.0200000000000001E-2</v>
      </c>
      <c r="BE31" s="9">
        <f t="shared" si="11"/>
        <v>0</v>
      </c>
      <c r="BF31" s="8">
        <f t="shared" si="37"/>
        <v>4.02E-2</v>
      </c>
      <c r="BG31" s="10">
        <f t="shared" si="38"/>
        <v>11055</v>
      </c>
      <c r="BH31" s="10">
        <f t="shared" si="12"/>
        <v>5527.5</v>
      </c>
      <c r="BJ31" s="2">
        <v>25</v>
      </c>
      <c r="BK31" s="4">
        <v>2021</v>
      </c>
      <c r="BL31" s="5">
        <f t="shared" si="13"/>
        <v>275000</v>
      </c>
      <c r="BM31" s="6">
        <v>0.03</v>
      </c>
      <c r="BN31" s="6">
        <f t="shared" si="14"/>
        <v>8.9999999999999993E-3</v>
      </c>
      <c r="BO31" s="12">
        <v>1.2</v>
      </c>
      <c r="BP31" s="8">
        <f t="shared" si="15"/>
        <v>1.0799999999999999E-2</v>
      </c>
      <c r="BQ31" s="9">
        <f t="shared" si="16"/>
        <v>0</v>
      </c>
      <c r="BR31" s="8">
        <f t="shared" si="39"/>
        <v>4.0799999999999996E-2</v>
      </c>
      <c r="BS31" s="10">
        <f t="shared" si="40"/>
        <v>11219.999999999998</v>
      </c>
      <c r="BT31" s="10">
        <f t="shared" si="41"/>
        <v>5609.9999999999991</v>
      </c>
    </row>
    <row r="32" spans="2:72" x14ac:dyDescent="0.3">
      <c r="B32" s="2">
        <v>26</v>
      </c>
      <c r="C32" s="4">
        <v>2020</v>
      </c>
      <c r="D32" s="5">
        <f t="shared" si="17"/>
        <v>275000</v>
      </c>
      <c r="E32" s="8">
        <v>3.1300000000000001E-2</v>
      </c>
      <c r="F32" s="8">
        <f t="shared" si="18"/>
        <v>2.5000000000000001E-3</v>
      </c>
      <c r="G32" s="13">
        <v>1.2</v>
      </c>
      <c r="H32" s="8">
        <f t="shared" si="0"/>
        <v>3.0000000000000001E-3</v>
      </c>
      <c r="I32" s="9">
        <f t="shared" si="19"/>
        <v>0</v>
      </c>
      <c r="J32" s="8">
        <f t="shared" si="20"/>
        <v>3.4300000000000004E-2</v>
      </c>
      <c r="K32" s="10">
        <f t="shared" si="21"/>
        <v>9432.5000000000018</v>
      </c>
      <c r="L32" s="10">
        <f t="shared" si="22"/>
        <v>1886.5000000000005</v>
      </c>
      <c r="N32" s="2">
        <v>26</v>
      </c>
      <c r="O32" s="4">
        <v>2021</v>
      </c>
      <c r="P32" s="5">
        <f t="shared" si="23"/>
        <v>275000</v>
      </c>
      <c r="Q32" s="8">
        <v>3.1300000000000001E-2</v>
      </c>
      <c r="R32" s="8">
        <f t="shared" si="24"/>
        <v>5.0000000000000001E-3</v>
      </c>
      <c r="S32" s="13">
        <v>1.2</v>
      </c>
      <c r="T32" s="8">
        <f t="shared" si="1"/>
        <v>6.0000000000000001E-3</v>
      </c>
      <c r="U32" s="9">
        <f t="shared" si="25"/>
        <v>0</v>
      </c>
      <c r="V32" s="8">
        <f t="shared" si="26"/>
        <v>3.73E-2</v>
      </c>
      <c r="W32" s="10">
        <f t="shared" si="27"/>
        <v>10257.5</v>
      </c>
      <c r="X32" s="10">
        <f t="shared" si="28"/>
        <v>2051.5</v>
      </c>
      <c r="Z32" s="2">
        <v>26</v>
      </c>
      <c r="AA32" s="4">
        <v>2021</v>
      </c>
      <c r="AB32" s="5">
        <f t="shared" si="29"/>
        <v>275000</v>
      </c>
      <c r="AC32" s="8">
        <v>3.1300000000000001E-2</v>
      </c>
      <c r="AD32" s="8">
        <f t="shared" si="30"/>
        <v>7.4999999999999997E-3</v>
      </c>
      <c r="AE32" s="13">
        <v>1.2</v>
      </c>
      <c r="AF32" s="8">
        <f t="shared" si="2"/>
        <v>8.9999999999999993E-3</v>
      </c>
      <c r="AG32" s="9">
        <f t="shared" si="31"/>
        <v>0</v>
      </c>
      <c r="AH32" s="8">
        <f t="shared" si="32"/>
        <v>4.0300000000000002E-2</v>
      </c>
      <c r="AI32" s="10">
        <f t="shared" si="33"/>
        <v>11082.5</v>
      </c>
      <c r="AJ32" s="10">
        <f t="shared" si="34"/>
        <v>2216.5</v>
      </c>
      <c r="AL32" s="2">
        <v>26</v>
      </c>
      <c r="AM32" s="4">
        <v>2021</v>
      </c>
      <c r="AN32" s="5">
        <f t="shared" si="3"/>
        <v>275000</v>
      </c>
      <c r="AO32" s="8">
        <v>3.1300000000000001E-2</v>
      </c>
      <c r="AP32" s="8">
        <f t="shared" si="4"/>
        <v>8.0000000000000002E-3</v>
      </c>
      <c r="AQ32" s="13">
        <v>1.2</v>
      </c>
      <c r="AR32" s="8">
        <f t="shared" si="5"/>
        <v>9.5999999999999992E-3</v>
      </c>
      <c r="AS32" s="9">
        <f t="shared" si="6"/>
        <v>0</v>
      </c>
      <c r="AT32" s="8">
        <f t="shared" si="35"/>
        <v>4.0899999999999999E-2</v>
      </c>
      <c r="AU32" s="10">
        <f t="shared" si="36"/>
        <v>11247.5</v>
      </c>
      <c r="AV32" s="10">
        <f t="shared" si="7"/>
        <v>2249.5</v>
      </c>
      <c r="AX32" s="2">
        <v>26</v>
      </c>
      <c r="AY32" s="4">
        <v>2021</v>
      </c>
      <c r="AZ32" s="5">
        <f t="shared" si="8"/>
        <v>275000</v>
      </c>
      <c r="BA32" s="8">
        <v>3.1300000000000001E-2</v>
      </c>
      <c r="BB32" s="8">
        <f t="shared" si="9"/>
        <v>8.5000000000000006E-3</v>
      </c>
      <c r="BC32" s="13">
        <v>1.2</v>
      </c>
      <c r="BD32" s="8">
        <f t="shared" si="10"/>
        <v>1.0200000000000001E-2</v>
      </c>
      <c r="BE32" s="9">
        <f t="shared" si="11"/>
        <v>0</v>
      </c>
      <c r="BF32" s="8">
        <f t="shared" si="37"/>
        <v>4.1500000000000002E-2</v>
      </c>
      <c r="BG32" s="10">
        <f t="shared" si="38"/>
        <v>11412.5</v>
      </c>
      <c r="BH32" s="10">
        <f t="shared" si="12"/>
        <v>5706.25</v>
      </c>
      <c r="BJ32" s="2">
        <v>26</v>
      </c>
      <c r="BK32" s="4">
        <v>2021</v>
      </c>
      <c r="BL32" s="5">
        <f t="shared" si="13"/>
        <v>275000</v>
      </c>
      <c r="BM32" s="8">
        <v>3.1300000000000001E-2</v>
      </c>
      <c r="BN32" s="8">
        <f t="shared" si="14"/>
        <v>8.9999999999999993E-3</v>
      </c>
      <c r="BO32" s="13">
        <v>1.2</v>
      </c>
      <c r="BP32" s="8">
        <f t="shared" si="15"/>
        <v>1.0799999999999999E-2</v>
      </c>
      <c r="BQ32" s="9">
        <f t="shared" si="16"/>
        <v>0</v>
      </c>
      <c r="BR32" s="8">
        <f t="shared" si="39"/>
        <v>4.2099999999999999E-2</v>
      </c>
      <c r="BS32" s="10">
        <f t="shared" si="40"/>
        <v>11577.5</v>
      </c>
      <c r="BT32" s="10">
        <f t="shared" si="41"/>
        <v>5788.75</v>
      </c>
    </row>
    <row r="33" spans="2:72" x14ac:dyDescent="0.3">
      <c r="B33" s="2">
        <v>27</v>
      </c>
      <c r="C33" s="4">
        <v>2020</v>
      </c>
      <c r="D33" s="5">
        <f t="shared" si="17"/>
        <v>275000</v>
      </c>
      <c r="E33" s="8">
        <v>3.2500000000000001E-2</v>
      </c>
      <c r="F33" s="8">
        <f t="shared" si="18"/>
        <v>2.5000000000000001E-3</v>
      </c>
      <c r="G33" s="13">
        <v>1.2</v>
      </c>
      <c r="H33" s="8">
        <f t="shared" si="0"/>
        <v>3.0000000000000001E-3</v>
      </c>
      <c r="I33" s="9">
        <f t="shared" si="19"/>
        <v>0</v>
      </c>
      <c r="J33" s="8">
        <f t="shared" si="20"/>
        <v>3.5500000000000004E-2</v>
      </c>
      <c r="K33" s="10">
        <f t="shared" si="21"/>
        <v>9762.5000000000018</v>
      </c>
      <c r="L33" s="10">
        <f t="shared" si="22"/>
        <v>1952.5000000000005</v>
      </c>
      <c r="N33" s="2">
        <v>27</v>
      </c>
      <c r="O33" s="4">
        <v>2021</v>
      </c>
      <c r="P33" s="5">
        <f t="shared" si="23"/>
        <v>275000</v>
      </c>
      <c r="Q33" s="8">
        <v>3.2500000000000001E-2</v>
      </c>
      <c r="R33" s="8">
        <f t="shared" si="24"/>
        <v>5.0000000000000001E-3</v>
      </c>
      <c r="S33" s="13">
        <v>1.2</v>
      </c>
      <c r="T33" s="8">
        <f t="shared" si="1"/>
        <v>6.0000000000000001E-3</v>
      </c>
      <c r="U33" s="9">
        <f t="shared" si="25"/>
        <v>0</v>
      </c>
      <c r="V33" s="8">
        <f t="shared" si="26"/>
        <v>3.85E-2</v>
      </c>
      <c r="W33" s="10">
        <f t="shared" si="27"/>
        <v>10587.5</v>
      </c>
      <c r="X33" s="10">
        <f t="shared" si="28"/>
        <v>2117.5</v>
      </c>
      <c r="Z33" s="2">
        <v>27</v>
      </c>
      <c r="AA33" s="4">
        <v>2021</v>
      </c>
      <c r="AB33" s="5">
        <f t="shared" si="29"/>
        <v>275000</v>
      </c>
      <c r="AC33" s="8">
        <v>3.2500000000000001E-2</v>
      </c>
      <c r="AD33" s="8">
        <f t="shared" si="30"/>
        <v>7.4999999999999997E-3</v>
      </c>
      <c r="AE33" s="13">
        <v>1.2</v>
      </c>
      <c r="AF33" s="8">
        <f t="shared" si="2"/>
        <v>8.9999999999999993E-3</v>
      </c>
      <c r="AG33" s="9">
        <f t="shared" si="31"/>
        <v>0</v>
      </c>
      <c r="AH33" s="8">
        <f t="shared" si="32"/>
        <v>4.1500000000000002E-2</v>
      </c>
      <c r="AI33" s="10">
        <f t="shared" si="33"/>
        <v>11412.5</v>
      </c>
      <c r="AJ33" s="10">
        <f t="shared" si="34"/>
        <v>2282.5</v>
      </c>
      <c r="AL33" s="2">
        <v>27</v>
      </c>
      <c r="AM33" s="4">
        <v>2021</v>
      </c>
      <c r="AN33" s="5">
        <f t="shared" si="3"/>
        <v>275000</v>
      </c>
      <c r="AO33" s="8">
        <v>3.2500000000000001E-2</v>
      </c>
      <c r="AP33" s="8">
        <f t="shared" si="4"/>
        <v>8.0000000000000002E-3</v>
      </c>
      <c r="AQ33" s="13">
        <v>1.2</v>
      </c>
      <c r="AR33" s="8">
        <f t="shared" si="5"/>
        <v>9.5999999999999992E-3</v>
      </c>
      <c r="AS33" s="9">
        <f t="shared" si="6"/>
        <v>0</v>
      </c>
      <c r="AT33" s="8">
        <f t="shared" si="35"/>
        <v>4.2099999999999999E-2</v>
      </c>
      <c r="AU33" s="10">
        <f t="shared" si="36"/>
        <v>11577.5</v>
      </c>
      <c r="AV33" s="10">
        <f t="shared" si="7"/>
        <v>2315.5</v>
      </c>
      <c r="AX33" s="2">
        <v>27</v>
      </c>
      <c r="AY33" s="4">
        <v>2021</v>
      </c>
      <c r="AZ33" s="5">
        <f t="shared" si="8"/>
        <v>275000</v>
      </c>
      <c r="BA33" s="8">
        <v>3.2500000000000001E-2</v>
      </c>
      <c r="BB33" s="8">
        <f t="shared" si="9"/>
        <v>8.5000000000000006E-3</v>
      </c>
      <c r="BC33" s="13">
        <v>1.2</v>
      </c>
      <c r="BD33" s="8">
        <f t="shared" si="10"/>
        <v>1.0200000000000001E-2</v>
      </c>
      <c r="BE33" s="9">
        <f t="shared" si="11"/>
        <v>0</v>
      </c>
      <c r="BF33" s="8">
        <f t="shared" si="37"/>
        <v>4.2700000000000002E-2</v>
      </c>
      <c r="BG33" s="10">
        <f t="shared" si="38"/>
        <v>11742.5</v>
      </c>
      <c r="BH33" s="10">
        <f t="shared" si="12"/>
        <v>5871.25</v>
      </c>
      <c r="BJ33" s="2">
        <v>27</v>
      </c>
      <c r="BK33" s="4">
        <v>2021</v>
      </c>
      <c r="BL33" s="5">
        <f t="shared" si="13"/>
        <v>275000</v>
      </c>
      <c r="BM33" s="8">
        <v>3.2500000000000001E-2</v>
      </c>
      <c r="BN33" s="8">
        <f t="shared" si="14"/>
        <v>8.9999999999999993E-3</v>
      </c>
      <c r="BO33" s="13">
        <v>1.2</v>
      </c>
      <c r="BP33" s="8">
        <f t="shared" si="15"/>
        <v>1.0799999999999999E-2</v>
      </c>
      <c r="BQ33" s="9">
        <f t="shared" si="16"/>
        <v>0</v>
      </c>
      <c r="BR33" s="8">
        <f t="shared" si="39"/>
        <v>4.3299999999999998E-2</v>
      </c>
      <c r="BS33" s="10">
        <f t="shared" si="40"/>
        <v>11907.5</v>
      </c>
      <c r="BT33" s="10">
        <f t="shared" si="41"/>
        <v>5953.75</v>
      </c>
    </row>
    <row r="34" spans="2:72" x14ac:dyDescent="0.3">
      <c r="B34" s="2">
        <v>28</v>
      </c>
      <c r="C34" s="4">
        <v>2020</v>
      </c>
      <c r="D34" s="5">
        <f t="shared" si="17"/>
        <v>275000</v>
      </c>
      <c r="E34" s="8">
        <v>3.3799999999999997E-2</v>
      </c>
      <c r="F34" s="8">
        <f t="shared" si="18"/>
        <v>2.5000000000000001E-3</v>
      </c>
      <c r="G34" s="13">
        <v>1.2</v>
      </c>
      <c r="H34" s="8">
        <f t="shared" si="0"/>
        <v>3.0000000000000001E-3</v>
      </c>
      <c r="I34" s="9">
        <f t="shared" si="19"/>
        <v>0</v>
      </c>
      <c r="J34" s="8">
        <f t="shared" si="20"/>
        <v>3.6799999999999999E-2</v>
      </c>
      <c r="K34" s="10">
        <f t="shared" si="21"/>
        <v>10120</v>
      </c>
      <c r="L34" s="10">
        <f t="shared" si="22"/>
        <v>2024</v>
      </c>
      <c r="N34" s="2">
        <v>28</v>
      </c>
      <c r="O34" s="4">
        <v>2021</v>
      </c>
      <c r="P34" s="5">
        <f t="shared" si="23"/>
        <v>275000</v>
      </c>
      <c r="Q34" s="8">
        <v>3.3799999999999997E-2</v>
      </c>
      <c r="R34" s="8">
        <f t="shared" si="24"/>
        <v>5.0000000000000001E-3</v>
      </c>
      <c r="S34" s="13">
        <v>1.2</v>
      </c>
      <c r="T34" s="8">
        <f t="shared" si="1"/>
        <v>6.0000000000000001E-3</v>
      </c>
      <c r="U34" s="9">
        <f t="shared" si="25"/>
        <v>0</v>
      </c>
      <c r="V34" s="8">
        <f t="shared" si="26"/>
        <v>3.9799999999999995E-2</v>
      </c>
      <c r="W34" s="10">
        <f t="shared" si="27"/>
        <v>10944.999999999998</v>
      </c>
      <c r="X34" s="10">
        <f t="shared" si="28"/>
        <v>2188.9999999999995</v>
      </c>
      <c r="Z34" s="2">
        <v>28</v>
      </c>
      <c r="AA34" s="4">
        <v>2021</v>
      </c>
      <c r="AB34" s="5">
        <f t="shared" si="29"/>
        <v>275000</v>
      </c>
      <c r="AC34" s="8">
        <v>3.3799999999999997E-2</v>
      </c>
      <c r="AD34" s="8">
        <f t="shared" si="30"/>
        <v>7.4999999999999997E-3</v>
      </c>
      <c r="AE34" s="13">
        <v>1.2</v>
      </c>
      <c r="AF34" s="8">
        <f t="shared" si="2"/>
        <v>8.9999999999999993E-3</v>
      </c>
      <c r="AG34" s="9">
        <f t="shared" si="31"/>
        <v>0</v>
      </c>
      <c r="AH34" s="8">
        <f t="shared" si="32"/>
        <v>4.2799999999999998E-2</v>
      </c>
      <c r="AI34" s="10">
        <f t="shared" si="33"/>
        <v>11770</v>
      </c>
      <c r="AJ34" s="10">
        <f t="shared" si="34"/>
        <v>2354</v>
      </c>
      <c r="AL34" s="2">
        <v>28</v>
      </c>
      <c r="AM34" s="4">
        <v>2021</v>
      </c>
      <c r="AN34" s="5">
        <f t="shared" si="3"/>
        <v>275000</v>
      </c>
      <c r="AO34" s="8">
        <v>3.3799999999999997E-2</v>
      </c>
      <c r="AP34" s="8">
        <f t="shared" si="4"/>
        <v>8.0000000000000002E-3</v>
      </c>
      <c r="AQ34" s="13">
        <v>1.2</v>
      </c>
      <c r="AR34" s="8">
        <f t="shared" si="5"/>
        <v>9.5999999999999992E-3</v>
      </c>
      <c r="AS34" s="9">
        <f t="shared" si="6"/>
        <v>0</v>
      </c>
      <c r="AT34" s="8">
        <f t="shared" si="35"/>
        <v>4.3399999999999994E-2</v>
      </c>
      <c r="AU34" s="10">
        <f t="shared" si="36"/>
        <v>11934.999999999998</v>
      </c>
      <c r="AV34" s="10">
        <f t="shared" si="7"/>
        <v>2386.9999999999995</v>
      </c>
      <c r="AX34" s="2">
        <v>28</v>
      </c>
      <c r="AY34" s="4">
        <v>2021</v>
      </c>
      <c r="AZ34" s="5">
        <f t="shared" si="8"/>
        <v>275000</v>
      </c>
      <c r="BA34" s="8">
        <v>3.3799999999999997E-2</v>
      </c>
      <c r="BB34" s="8">
        <f t="shared" si="9"/>
        <v>8.5000000000000006E-3</v>
      </c>
      <c r="BC34" s="13">
        <v>1.2</v>
      </c>
      <c r="BD34" s="8">
        <f t="shared" si="10"/>
        <v>1.0200000000000001E-2</v>
      </c>
      <c r="BE34" s="9">
        <f t="shared" si="11"/>
        <v>0</v>
      </c>
      <c r="BF34" s="8">
        <f t="shared" si="37"/>
        <v>4.3999999999999997E-2</v>
      </c>
      <c r="BG34" s="10">
        <f t="shared" si="38"/>
        <v>12100</v>
      </c>
      <c r="BH34" s="10">
        <f t="shared" si="12"/>
        <v>6050</v>
      </c>
      <c r="BJ34" s="2">
        <v>28</v>
      </c>
      <c r="BK34" s="4">
        <v>2021</v>
      </c>
      <c r="BL34" s="5">
        <f t="shared" si="13"/>
        <v>275000</v>
      </c>
      <c r="BM34" s="8">
        <v>3.3799999999999997E-2</v>
      </c>
      <c r="BN34" s="8">
        <f t="shared" si="14"/>
        <v>8.9999999999999993E-3</v>
      </c>
      <c r="BO34" s="13">
        <v>1.2</v>
      </c>
      <c r="BP34" s="8">
        <f t="shared" si="15"/>
        <v>1.0799999999999999E-2</v>
      </c>
      <c r="BQ34" s="9">
        <f t="shared" si="16"/>
        <v>0</v>
      </c>
      <c r="BR34" s="8">
        <f t="shared" si="39"/>
        <v>4.4599999999999994E-2</v>
      </c>
      <c r="BS34" s="10">
        <f t="shared" si="40"/>
        <v>12264.999999999998</v>
      </c>
      <c r="BT34" s="10">
        <f t="shared" si="41"/>
        <v>6132.4999999999991</v>
      </c>
    </row>
    <row r="35" spans="2:72" x14ac:dyDescent="0.3">
      <c r="B35" s="2">
        <v>29</v>
      </c>
      <c r="C35" s="4">
        <v>2020</v>
      </c>
      <c r="D35" s="5">
        <f t="shared" si="17"/>
        <v>275000</v>
      </c>
      <c r="E35" s="8">
        <v>3.5000000000000003E-2</v>
      </c>
      <c r="F35" s="8">
        <f t="shared" si="18"/>
        <v>2.5000000000000001E-3</v>
      </c>
      <c r="G35" s="13">
        <v>1.2</v>
      </c>
      <c r="H35" s="8">
        <f t="shared" si="0"/>
        <v>3.0000000000000001E-3</v>
      </c>
      <c r="I35" s="9">
        <f t="shared" si="19"/>
        <v>0</v>
      </c>
      <c r="J35" s="8">
        <f t="shared" si="20"/>
        <v>3.8000000000000006E-2</v>
      </c>
      <c r="K35" s="10">
        <f t="shared" si="21"/>
        <v>10450.000000000002</v>
      </c>
      <c r="L35" s="10">
        <f t="shared" si="22"/>
        <v>2090.0000000000005</v>
      </c>
      <c r="N35" s="2">
        <v>29</v>
      </c>
      <c r="O35" s="4">
        <v>2021</v>
      </c>
      <c r="P35" s="5">
        <f t="shared" si="23"/>
        <v>275000</v>
      </c>
      <c r="Q35" s="8">
        <v>3.5000000000000003E-2</v>
      </c>
      <c r="R35" s="8">
        <f t="shared" si="24"/>
        <v>5.0000000000000001E-3</v>
      </c>
      <c r="S35" s="13">
        <v>1.2</v>
      </c>
      <c r="T35" s="8">
        <f t="shared" si="1"/>
        <v>6.0000000000000001E-3</v>
      </c>
      <c r="U35" s="9">
        <f t="shared" si="25"/>
        <v>0</v>
      </c>
      <c r="V35" s="8">
        <f t="shared" si="26"/>
        <v>4.1000000000000002E-2</v>
      </c>
      <c r="W35" s="10">
        <f t="shared" si="27"/>
        <v>11275</v>
      </c>
      <c r="X35" s="10">
        <f t="shared" si="28"/>
        <v>2255</v>
      </c>
      <c r="Z35" s="2">
        <v>29</v>
      </c>
      <c r="AA35" s="4">
        <v>2021</v>
      </c>
      <c r="AB35" s="5">
        <f t="shared" si="29"/>
        <v>275000</v>
      </c>
      <c r="AC35" s="8">
        <v>3.5000000000000003E-2</v>
      </c>
      <c r="AD35" s="8">
        <f t="shared" si="30"/>
        <v>7.4999999999999997E-3</v>
      </c>
      <c r="AE35" s="13">
        <v>1.2</v>
      </c>
      <c r="AF35" s="8">
        <f t="shared" si="2"/>
        <v>8.9999999999999993E-3</v>
      </c>
      <c r="AG35" s="9">
        <f t="shared" si="31"/>
        <v>0</v>
      </c>
      <c r="AH35" s="8">
        <f t="shared" si="32"/>
        <v>4.4000000000000004E-2</v>
      </c>
      <c r="AI35" s="10">
        <f t="shared" si="33"/>
        <v>12100.000000000002</v>
      </c>
      <c r="AJ35" s="10">
        <f t="shared" si="34"/>
        <v>2420.0000000000005</v>
      </c>
      <c r="AL35" s="2">
        <v>29</v>
      </c>
      <c r="AM35" s="4">
        <v>2021</v>
      </c>
      <c r="AN35" s="5">
        <f t="shared" si="3"/>
        <v>275000</v>
      </c>
      <c r="AO35" s="8">
        <v>3.5000000000000003E-2</v>
      </c>
      <c r="AP35" s="8">
        <f t="shared" si="4"/>
        <v>8.0000000000000002E-3</v>
      </c>
      <c r="AQ35" s="13">
        <v>1.2</v>
      </c>
      <c r="AR35" s="8">
        <f t="shared" si="5"/>
        <v>9.5999999999999992E-3</v>
      </c>
      <c r="AS35" s="9">
        <f t="shared" si="6"/>
        <v>0</v>
      </c>
      <c r="AT35" s="8">
        <f t="shared" si="35"/>
        <v>4.4600000000000001E-2</v>
      </c>
      <c r="AU35" s="10">
        <f t="shared" si="36"/>
        <v>12265</v>
      </c>
      <c r="AV35" s="10">
        <f t="shared" si="7"/>
        <v>2453</v>
      </c>
      <c r="AX35" s="2">
        <v>29</v>
      </c>
      <c r="AY35" s="4">
        <v>2021</v>
      </c>
      <c r="AZ35" s="5">
        <f t="shared" si="8"/>
        <v>275000</v>
      </c>
      <c r="BA35" s="8">
        <v>3.5000000000000003E-2</v>
      </c>
      <c r="BB35" s="8">
        <f t="shared" si="9"/>
        <v>8.5000000000000006E-3</v>
      </c>
      <c r="BC35" s="13">
        <v>1.2</v>
      </c>
      <c r="BD35" s="8">
        <f t="shared" si="10"/>
        <v>1.0200000000000001E-2</v>
      </c>
      <c r="BE35" s="9">
        <f t="shared" si="11"/>
        <v>0</v>
      </c>
      <c r="BF35" s="8">
        <f t="shared" si="37"/>
        <v>4.5200000000000004E-2</v>
      </c>
      <c r="BG35" s="10">
        <f t="shared" si="38"/>
        <v>12430.000000000002</v>
      </c>
      <c r="BH35" s="10">
        <f t="shared" si="12"/>
        <v>6215.0000000000009</v>
      </c>
      <c r="BJ35" s="2">
        <v>29</v>
      </c>
      <c r="BK35" s="4">
        <v>2021</v>
      </c>
      <c r="BL35" s="5">
        <f t="shared" si="13"/>
        <v>275000</v>
      </c>
      <c r="BM35" s="8">
        <v>3.5000000000000003E-2</v>
      </c>
      <c r="BN35" s="8">
        <f t="shared" si="14"/>
        <v>8.9999999999999993E-3</v>
      </c>
      <c r="BO35" s="13">
        <v>1.2</v>
      </c>
      <c r="BP35" s="8">
        <f t="shared" si="15"/>
        <v>1.0799999999999999E-2</v>
      </c>
      <c r="BQ35" s="9">
        <f t="shared" si="16"/>
        <v>0</v>
      </c>
      <c r="BR35" s="8">
        <f t="shared" si="39"/>
        <v>4.58E-2</v>
      </c>
      <c r="BS35" s="10">
        <f t="shared" si="40"/>
        <v>12595</v>
      </c>
      <c r="BT35" s="10">
        <f t="shared" si="41"/>
        <v>6297.5</v>
      </c>
    </row>
    <row r="36" spans="2:72" x14ac:dyDescent="0.3">
      <c r="B36" s="2">
        <v>30</v>
      </c>
      <c r="C36" s="4">
        <v>2020</v>
      </c>
      <c r="D36" s="5">
        <f t="shared" si="17"/>
        <v>275000</v>
      </c>
      <c r="E36" s="8">
        <v>3.6299999999999999E-2</v>
      </c>
      <c r="F36" s="8">
        <f t="shared" si="18"/>
        <v>2.5000000000000001E-3</v>
      </c>
      <c r="G36" s="13">
        <v>1.2</v>
      </c>
      <c r="H36" s="8">
        <f t="shared" si="0"/>
        <v>3.0000000000000001E-3</v>
      </c>
      <c r="I36" s="9">
        <f t="shared" si="19"/>
        <v>0</v>
      </c>
      <c r="J36" s="8">
        <f t="shared" si="20"/>
        <v>3.9300000000000002E-2</v>
      </c>
      <c r="K36" s="10">
        <f t="shared" si="21"/>
        <v>10807.5</v>
      </c>
      <c r="L36" s="10">
        <f t="shared" si="22"/>
        <v>2161.5</v>
      </c>
      <c r="N36" s="2">
        <v>30</v>
      </c>
      <c r="O36" s="4">
        <v>2021</v>
      </c>
      <c r="P36" s="5">
        <f t="shared" si="23"/>
        <v>275000</v>
      </c>
      <c r="Q36" s="8">
        <v>3.6299999999999999E-2</v>
      </c>
      <c r="R36" s="8">
        <f t="shared" si="24"/>
        <v>5.0000000000000001E-3</v>
      </c>
      <c r="S36" s="13">
        <v>1.2</v>
      </c>
      <c r="T36" s="8">
        <f t="shared" si="1"/>
        <v>6.0000000000000001E-3</v>
      </c>
      <c r="U36" s="9">
        <f t="shared" si="25"/>
        <v>0</v>
      </c>
      <c r="V36" s="8">
        <f t="shared" si="26"/>
        <v>4.2299999999999997E-2</v>
      </c>
      <c r="W36" s="10">
        <f t="shared" si="27"/>
        <v>11632.5</v>
      </c>
      <c r="X36" s="10">
        <f t="shared" si="28"/>
        <v>2326.5</v>
      </c>
      <c r="Z36" s="2">
        <v>30</v>
      </c>
      <c r="AA36" s="4">
        <v>2021</v>
      </c>
      <c r="AB36" s="5">
        <f t="shared" si="29"/>
        <v>275000</v>
      </c>
      <c r="AC36" s="8">
        <v>3.6299999999999999E-2</v>
      </c>
      <c r="AD36" s="8">
        <f t="shared" si="30"/>
        <v>7.4999999999999997E-3</v>
      </c>
      <c r="AE36" s="13">
        <v>1.2</v>
      </c>
      <c r="AF36" s="8">
        <f t="shared" si="2"/>
        <v>8.9999999999999993E-3</v>
      </c>
      <c r="AG36" s="9">
        <f t="shared" si="31"/>
        <v>0</v>
      </c>
      <c r="AH36" s="8">
        <f t="shared" si="32"/>
        <v>4.53E-2</v>
      </c>
      <c r="AI36" s="10">
        <f t="shared" si="33"/>
        <v>12457.5</v>
      </c>
      <c r="AJ36" s="10">
        <f t="shared" si="34"/>
        <v>2491.5</v>
      </c>
      <c r="AL36" s="2">
        <v>30</v>
      </c>
      <c r="AM36" s="4">
        <v>2021</v>
      </c>
      <c r="AN36" s="5">
        <f t="shared" si="3"/>
        <v>275000</v>
      </c>
      <c r="AO36" s="8">
        <v>3.6299999999999999E-2</v>
      </c>
      <c r="AP36" s="8">
        <f t="shared" si="4"/>
        <v>8.0000000000000002E-3</v>
      </c>
      <c r="AQ36" s="13">
        <v>1.2</v>
      </c>
      <c r="AR36" s="8">
        <f t="shared" si="5"/>
        <v>9.5999999999999992E-3</v>
      </c>
      <c r="AS36" s="9">
        <f t="shared" si="6"/>
        <v>0</v>
      </c>
      <c r="AT36" s="8">
        <f t="shared" si="35"/>
        <v>4.5899999999999996E-2</v>
      </c>
      <c r="AU36" s="10">
        <f t="shared" si="36"/>
        <v>12622.499999999998</v>
      </c>
      <c r="AV36" s="10">
        <f t="shared" si="7"/>
        <v>2524.4999999999995</v>
      </c>
      <c r="AX36" s="2">
        <v>30</v>
      </c>
      <c r="AY36" s="4">
        <v>2021</v>
      </c>
      <c r="AZ36" s="5">
        <f t="shared" si="8"/>
        <v>275000</v>
      </c>
      <c r="BA36" s="8">
        <v>3.6299999999999999E-2</v>
      </c>
      <c r="BB36" s="8">
        <f t="shared" si="9"/>
        <v>8.5000000000000006E-3</v>
      </c>
      <c r="BC36" s="13">
        <v>1.2</v>
      </c>
      <c r="BD36" s="8">
        <f t="shared" si="10"/>
        <v>1.0200000000000001E-2</v>
      </c>
      <c r="BE36" s="9">
        <f t="shared" si="11"/>
        <v>0</v>
      </c>
      <c r="BF36" s="8">
        <f t="shared" si="37"/>
        <v>4.65E-2</v>
      </c>
      <c r="BG36" s="10">
        <f t="shared" si="38"/>
        <v>12787.5</v>
      </c>
      <c r="BH36" s="10">
        <f t="shared" si="12"/>
        <v>6393.75</v>
      </c>
      <c r="BJ36" s="2">
        <v>30</v>
      </c>
      <c r="BK36" s="4">
        <v>2021</v>
      </c>
      <c r="BL36" s="5">
        <f t="shared" si="13"/>
        <v>275000</v>
      </c>
      <c r="BM36" s="8">
        <v>3.6299999999999999E-2</v>
      </c>
      <c r="BN36" s="8">
        <f t="shared" si="14"/>
        <v>8.9999999999999993E-3</v>
      </c>
      <c r="BO36" s="13">
        <v>1.2</v>
      </c>
      <c r="BP36" s="8">
        <f t="shared" si="15"/>
        <v>1.0799999999999999E-2</v>
      </c>
      <c r="BQ36" s="9">
        <f t="shared" si="16"/>
        <v>0</v>
      </c>
      <c r="BR36" s="8">
        <f t="shared" si="39"/>
        <v>4.7099999999999996E-2</v>
      </c>
      <c r="BS36" s="10">
        <f t="shared" si="40"/>
        <v>12952.499999999998</v>
      </c>
      <c r="BT36" s="10">
        <f t="shared" si="41"/>
        <v>6476.2499999999991</v>
      </c>
    </row>
    <row r="37" spans="2:72" x14ac:dyDescent="0.3">
      <c r="B37" s="2">
        <v>31</v>
      </c>
      <c r="C37" s="4">
        <v>2020</v>
      </c>
      <c r="D37" s="5">
        <f t="shared" si="17"/>
        <v>275000</v>
      </c>
      <c r="E37" s="8">
        <v>3.7499999999999999E-2</v>
      </c>
      <c r="F37" s="8">
        <f t="shared" si="18"/>
        <v>2.5000000000000001E-3</v>
      </c>
      <c r="G37" s="13">
        <v>1.2</v>
      </c>
      <c r="H37" s="8">
        <f t="shared" si="0"/>
        <v>3.0000000000000001E-3</v>
      </c>
      <c r="I37" s="9">
        <f t="shared" si="19"/>
        <v>0</v>
      </c>
      <c r="J37" s="8">
        <f t="shared" si="20"/>
        <v>4.0500000000000001E-2</v>
      </c>
      <c r="K37" s="10">
        <f t="shared" si="21"/>
        <v>11137.5</v>
      </c>
      <c r="L37" s="10">
        <f t="shared" si="22"/>
        <v>2227.5</v>
      </c>
      <c r="N37" s="2">
        <v>31</v>
      </c>
      <c r="O37" s="4">
        <v>2021</v>
      </c>
      <c r="P37" s="5">
        <f t="shared" si="23"/>
        <v>275000</v>
      </c>
      <c r="Q37" s="8">
        <v>3.7499999999999999E-2</v>
      </c>
      <c r="R37" s="8">
        <f t="shared" si="24"/>
        <v>5.0000000000000001E-3</v>
      </c>
      <c r="S37" s="13">
        <v>1.2</v>
      </c>
      <c r="T37" s="8">
        <f t="shared" si="1"/>
        <v>6.0000000000000001E-3</v>
      </c>
      <c r="U37" s="9">
        <f t="shared" si="25"/>
        <v>0</v>
      </c>
      <c r="V37" s="8">
        <f t="shared" si="26"/>
        <v>4.3499999999999997E-2</v>
      </c>
      <c r="W37" s="10">
        <f t="shared" si="27"/>
        <v>11962.5</v>
      </c>
      <c r="X37" s="10">
        <f t="shared" si="28"/>
        <v>2392.5</v>
      </c>
      <c r="Z37" s="2">
        <v>31</v>
      </c>
      <c r="AA37" s="4">
        <v>2021</v>
      </c>
      <c r="AB37" s="5">
        <f t="shared" si="29"/>
        <v>275000</v>
      </c>
      <c r="AC37" s="8">
        <v>3.7499999999999999E-2</v>
      </c>
      <c r="AD37" s="8">
        <f t="shared" si="30"/>
        <v>7.4999999999999997E-3</v>
      </c>
      <c r="AE37" s="13">
        <v>1.2</v>
      </c>
      <c r="AF37" s="8">
        <f t="shared" si="2"/>
        <v>8.9999999999999993E-3</v>
      </c>
      <c r="AG37" s="9">
        <f t="shared" si="31"/>
        <v>0</v>
      </c>
      <c r="AH37" s="8">
        <f t="shared" si="32"/>
        <v>4.65E-2</v>
      </c>
      <c r="AI37" s="10">
        <f t="shared" si="33"/>
        <v>12787.5</v>
      </c>
      <c r="AJ37" s="10">
        <f t="shared" si="34"/>
        <v>2557.5</v>
      </c>
      <c r="AL37" s="2">
        <v>31</v>
      </c>
      <c r="AM37" s="4">
        <v>2021</v>
      </c>
      <c r="AN37" s="5">
        <f t="shared" si="3"/>
        <v>275000</v>
      </c>
      <c r="AO37" s="8">
        <v>3.7499999999999999E-2</v>
      </c>
      <c r="AP37" s="8">
        <f t="shared" si="4"/>
        <v>8.0000000000000002E-3</v>
      </c>
      <c r="AQ37" s="13">
        <v>1.2</v>
      </c>
      <c r="AR37" s="8">
        <f t="shared" si="5"/>
        <v>9.5999999999999992E-3</v>
      </c>
      <c r="AS37" s="9">
        <f t="shared" si="6"/>
        <v>0</v>
      </c>
      <c r="AT37" s="8">
        <f t="shared" si="35"/>
        <v>4.7099999999999996E-2</v>
      </c>
      <c r="AU37" s="10">
        <f t="shared" si="36"/>
        <v>12952.499999999998</v>
      </c>
      <c r="AV37" s="10">
        <f t="shared" si="7"/>
        <v>2590.4999999999995</v>
      </c>
      <c r="AX37" s="2">
        <v>31</v>
      </c>
      <c r="AY37" s="4">
        <v>2021</v>
      </c>
      <c r="AZ37" s="5">
        <f t="shared" si="8"/>
        <v>275000</v>
      </c>
      <c r="BA37" s="8">
        <v>3.7499999999999999E-2</v>
      </c>
      <c r="BB37" s="8">
        <f t="shared" si="9"/>
        <v>8.5000000000000006E-3</v>
      </c>
      <c r="BC37" s="13">
        <v>1.2</v>
      </c>
      <c r="BD37" s="8">
        <f t="shared" si="10"/>
        <v>1.0200000000000001E-2</v>
      </c>
      <c r="BE37" s="9">
        <f t="shared" si="11"/>
        <v>0</v>
      </c>
      <c r="BF37" s="8">
        <f t="shared" si="37"/>
        <v>4.7699999999999999E-2</v>
      </c>
      <c r="BG37" s="10">
        <f t="shared" si="38"/>
        <v>13117.5</v>
      </c>
      <c r="BH37" s="10">
        <f t="shared" si="12"/>
        <v>6558.75</v>
      </c>
      <c r="BJ37" s="2">
        <v>31</v>
      </c>
      <c r="BK37" s="4">
        <v>2021</v>
      </c>
      <c r="BL37" s="5">
        <f t="shared" si="13"/>
        <v>275000</v>
      </c>
      <c r="BM37" s="8">
        <v>3.7499999999999999E-2</v>
      </c>
      <c r="BN37" s="8">
        <f t="shared" si="14"/>
        <v>8.9999999999999993E-3</v>
      </c>
      <c r="BO37" s="13">
        <v>1.2</v>
      </c>
      <c r="BP37" s="8">
        <f t="shared" si="15"/>
        <v>1.0799999999999999E-2</v>
      </c>
      <c r="BQ37" s="9">
        <f t="shared" si="16"/>
        <v>0</v>
      </c>
      <c r="BR37" s="8">
        <f t="shared" si="39"/>
        <v>4.8299999999999996E-2</v>
      </c>
      <c r="BS37" s="10">
        <f t="shared" si="40"/>
        <v>13282.499999999998</v>
      </c>
      <c r="BT37" s="10">
        <f t="shared" si="41"/>
        <v>6641.2499999999991</v>
      </c>
    </row>
    <row r="38" spans="2:72" x14ac:dyDescent="0.3">
      <c r="B38" s="2">
        <v>32</v>
      </c>
      <c r="C38" s="4">
        <v>2020</v>
      </c>
      <c r="D38" s="5">
        <f t="shared" si="17"/>
        <v>275000</v>
      </c>
      <c r="E38" s="8">
        <v>0.04</v>
      </c>
      <c r="F38" s="8">
        <f t="shared" si="18"/>
        <v>2.5000000000000001E-3</v>
      </c>
      <c r="G38" s="13">
        <v>1.2</v>
      </c>
      <c r="H38" s="8">
        <f t="shared" si="0"/>
        <v>3.0000000000000001E-3</v>
      </c>
      <c r="I38" s="9">
        <f t="shared" si="19"/>
        <v>0</v>
      </c>
      <c r="J38" s="8">
        <f t="shared" si="20"/>
        <v>4.3000000000000003E-2</v>
      </c>
      <c r="K38" s="10">
        <f t="shared" si="21"/>
        <v>11825.000000000002</v>
      </c>
      <c r="L38" s="10">
        <f t="shared" si="22"/>
        <v>2365.0000000000005</v>
      </c>
      <c r="N38" s="2">
        <v>32</v>
      </c>
      <c r="O38" s="4">
        <v>2021</v>
      </c>
      <c r="P38" s="5">
        <f t="shared" si="23"/>
        <v>275000</v>
      </c>
      <c r="Q38" s="8">
        <v>0.04</v>
      </c>
      <c r="R38" s="8">
        <f t="shared" si="24"/>
        <v>5.0000000000000001E-3</v>
      </c>
      <c r="S38" s="13">
        <v>1.2</v>
      </c>
      <c r="T38" s="8">
        <f t="shared" si="1"/>
        <v>6.0000000000000001E-3</v>
      </c>
      <c r="U38" s="9">
        <f t="shared" si="25"/>
        <v>0</v>
      </c>
      <c r="V38" s="8">
        <f t="shared" si="26"/>
        <v>4.5999999999999999E-2</v>
      </c>
      <c r="W38" s="10">
        <f t="shared" si="27"/>
        <v>12650</v>
      </c>
      <c r="X38" s="10">
        <f t="shared" si="28"/>
        <v>2530</v>
      </c>
      <c r="Z38" s="2">
        <v>32</v>
      </c>
      <c r="AA38" s="4">
        <v>2021</v>
      </c>
      <c r="AB38" s="5">
        <f t="shared" si="29"/>
        <v>275000</v>
      </c>
      <c r="AC38" s="8">
        <v>0.04</v>
      </c>
      <c r="AD38" s="8">
        <f t="shared" si="30"/>
        <v>7.4999999999999997E-3</v>
      </c>
      <c r="AE38" s="13">
        <v>1.2</v>
      </c>
      <c r="AF38" s="8">
        <f t="shared" si="2"/>
        <v>8.9999999999999993E-3</v>
      </c>
      <c r="AG38" s="9">
        <f t="shared" si="31"/>
        <v>0</v>
      </c>
      <c r="AH38" s="8">
        <f t="shared" si="32"/>
        <v>4.9000000000000002E-2</v>
      </c>
      <c r="AI38" s="10">
        <f t="shared" si="33"/>
        <v>13475</v>
      </c>
      <c r="AJ38" s="10">
        <f t="shared" si="34"/>
        <v>2695</v>
      </c>
      <c r="AL38" s="2">
        <v>32</v>
      </c>
      <c r="AM38" s="4">
        <v>2021</v>
      </c>
      <c r="AN38" s="5">
        <f t="shared" si="3"/>
        <v>275000</v>
      </c>
      <c r="AO38" s="8">
        <v>0.04</v>
      </c>
      <c r="AP38" s="8">
        <f t="shared" si="4"/>
        <v>8.0000000000000002E-3</v>
      </c>
      <c r="AQ38" s="13">
        <v>1.2</v>
      </c>
      <c r="AR38" s="8">
        <f t="shared" si="5"/>
        <v>9.5999999999999992E-3</v>
      </c>
      <c r="AS38" s="9">
        <f t="shared" si="6"/>
        <v>0</v>
      </c>
      <c r="AT38" s="8">
        <f t="shared" si="35"/>
        <v>4.9599999999999998E-2</v>
      </c>
      <c r="AU38" s="10">
        <f t="shared" si="36"/>
        <v>13640</v>
      </c>
      <c r="AV38" s="10">
        <f t="shared" si="7"/>
        <v>2728</v>
      </c>
      <c r="AX38" s="2">
        <v>32</v>
      </c>
      <c r="AY38" s="4">
        <v>2021</v>
      </c>
      <c r="AZ38" s="5">
        <f t="shared" si="8"/>
        <v>275000</v>
      </c>
      <c r="BA38" s="8">
        <v>0.04</v>
      </c>
      <c r="BB38" s="8">
        <f t="shared" si="9"/>
        <v>8.5000000000000006E-3</v>
      </c>
      <c r="BC38" s="13">
        <v>1.2</v>
      </c>
      <c r="BD38" s="8">
        <f t="shared" si="10"/>
        <v>1.0200000000000001E-2</v>
      </c>
      <c r="BE38" s="9">
        <f t="shared" si="11"/>
        <v>0</v>
      </c>
      <c r="BF38" s="8">
        <f t="shared" si="37"/>
        <v>5.0200000000000002E-2</v>
      </c>
      <c r="BG38" s="10">
        <f t="shared" si="38"/>
        <v>13805</v>
      </c>
      <c r="BH38" s="10">
        <f t="shared" si="12"/>
        <v>6902.5</v>
      </c>
      <c r="BJ38" s="2">
        <v>32</v>
      </c>
      <c r="BK38" s="4">
        <v>2021</v>
      </c>
      <c r="BL38" s="5">
        <f t="shared" si="13"/>
        <v>275000</v>
      </c>
      <c r="BM38" s="8">
        <v>0.04</v>
      </c>
      <c r="BN38" s="8">
        <f t="shared" si="14"/>
        <v>8.9999999999999993E-3</v>
      </c>
      <c r="BO38" s="13">
        <v>1.2</v>
      </c>
      <c r="BP38" s="8">
        <f t="shared" si="15"/>
        <v>1.0799999999999999E-2</v>
      </c>
      <c r="BQ38" s="9">
        <f t="shared" si="16"/>
        <v>0</v>
      </c>
      <c r="BR38" s="8">
        <f t="shared" si="39"/>
        <v>5.0799999999999998E-2</v>
      </c>
      <c r="BS38" s="10">
        <f t="shared" si="40"/>
        <v>13970</v>
      </c>
      <c r="BT38" s="10">
        <f t="shared" si="41"/>
        <v>6985</v>
      </c>
    </row>
    <row r="39" spans="2:72" x14ac:dyDescent="0.3">
      <c r="B39" s="2">
        <v>33</v>
      </c>
      <c r="C39" s="4">
        <v>2020</v>
      </c>
      <c r="D39" s="5">
        <f t="shared" si="17"/>
        <v>275000</v>
      </c>
      <c r="E39" s="8">
        <v>4.2500000000000003E-2</v>
      </c>
      <c r="F39" s="8">
        <f t="shared" si="18"/>
        <v>2.5000000000000001E-3</v>
      </c>
      <c r="G39" s="13">
        <v>1.2</v>
      </c>
      <c r="H39" s="8">
        <f t="shared" si="0"/>
        <v>3.0000000000000001E-3</v>
      </c>
      <c r="I39" s="9">
        <f t="shared" si="19"/>
        <v>0</v>
      </c>
      <c r="J39" s="8">
        <f t="shared" si="20"/>
        <v>4.5500000000000006E-2</v>
      </c>
      <c r="K39" s="10">
        <f t="shared" si="21"/>
        <v>12512.500000000002</v>
      </c>
      <c r="L39" s="10">
        <f t="shared" si="22"/>
        <v>2502.5000000000005</v>
      </c>
      <c r="N39" s="2">
        <v>33</v>
      </c>
      <c r="O39" s="4">
        <v>2021</v>
      </c>
      <c r="P39" s="5">
        <f t="shared" si="23"/>
        <v>275000</v>
      </c>
      <c r="Q39" s="8">
        <v>4.2500000000000003E-2</v>
      </c>
      <c r="R39" s="8">
        <f t="shared" si="24"/>
        <v>5.0000000000000001E-3</v>
      </c>
      <c r="S39" s="13">
        <v>1.2</v>
      </c>
      <c r="T39" s="8">
        <f t="shared" si="1"/>
        <v>6.0000000000000001E-3</v>
      </c>
      <c r="U39" s="9">
        <f t="shared" si="25"/>
        <v>0</v>
      </c>
      <c r="V39" s="8">
        <f t="shared" si="26"/>
        <v>4.8500000000000001E-2</v>
      </c>
      <c r="W39" s="10">
        <f t="shared" si="27"/>
        <v>13337.5</v>
      </c>
      <c r="X39" s="10">
        <f t="shared" si="28"/>
        <v>2667.5</v>
      </c>
      <c r="Z39" s="2">
        <v>33</v>
      </c>
      <c r="AA39" s="4">
        <v>2021</v>
      </c>
      <c r="AB39" s="5">
        <f t="shared" si="29"/>
        <v>275000</v>
      </c>
      <c r="AC39" s="8">
        <v>4.2500000000000003E-2</v>
      </c>
      <c r="AD39" s="8">
        <f t="shared" si="30"/>
        <v>7.4999999999999997E-3</v>
      </c>
      <c r="AE39" s="13">
        <v>1.2</v>
      </c>
      <c r="AF39" s="8">
        <f t="shared" si="2"/>
        <v>8.9999999999999993E-3</v>
      </c>
      <c r="AG39" s="9">
        <f t="shared" si="31"/>
        <v>0</v>
      </c>
      <c r="AH39" s="8">
        <f t="shared" si="32"/>
        <v>5.1500000000000004E-2</v>
      </c>
      <c r="AI39" s="10">
        <f t="shared" si="33"/>
        <v>14162.500000000002</v>
      </c>
      <c r="AJ39" s="10">
        <f t="shared" si="34"/>
        <v>2832.5000000000005</v>
      </c>
      <c r="AL39" s="2">
        <v>33</v>
      </c>
      <c r="AM39" s="4">
        <v>2021</v>
      </c>
      <c r="AN39" s="5">
        <f t="shared" si="3"/>
        <v>275000</v>
      </c>
      <c r="AO39" s="8">
        <v>4.2500000000000003E-2</v>
      </c>
      <c r="AP39" s="8">
        <f t="shared" si="4"/>
        <v>8.0000000000000002E-3</v>
      </c>
      <c r="AQ39" s="13">
        <v>1.2</v>
      </c>
      <c r="AR39" s="8">
        <f t="shared" si="5"/>
        <v>9.5999999999999992E-3</v>
      </c>
      <c r="AS39" s="9">
        <f t="shared" si="6"/>
        <v>0</v>
      </c>
      <c r="AT39" s="8">
        <f t="shared" si="35"/>
        <v>5.21E-2</v>
      </c>
      <c r="AU39" s="10">
        <f t="shared" si="36"/>
        <v>14327.5</v>
      </c>
      <c r="AV39" s="10">
        <f t="shared" si="7"/>
        <v>2865.5</v>
      </c>
      <c r="AX39" s="2">
        <v>33</v>
      </c>
      <c r="AY39" s="4">
        <v>2021</v>
      </c>
      <c r="AZ39" s="5">
        <f t="shared" si="8"/>
        <v>275000</v>
      </c>
      <c r="BA39" s="8">
        <v>4.2500000000000003E-2</v>
      </c>
      <c r="BB39" s="8">
        <f t="shared" si="9"/>
        <v>8.5000000000000006E-3</v>
      </c>
      <c r="BC39" s="13">
        <v>1.2</v>
      </c>
      <c r="BD39" s="8">
        <f t="shared" si="10"/>
        <v>1.0200000000000001E-2</v>
      </c>
      <c r="BE39" s="9">
        <f t="shared" si="11"/>
        <v>0</v>
      </c>
      <c r="BF39" s="8">
        <f t="shared" si="37"/>
        <v>5.2700000000000004E-2</v>
      </c>
      <c r="BG39" s="10">
        <f t="shared" si="38"/>
        <v>14492.500000000002</v>
      </c>
      <c r="BH39" s="10">
        <f t="shared" si="12"/>
        <v>7246.2500000000009</v>
      </c>
      <c r="BJ39" s="2">
        <v>33</v>
      </c>
      <c r="BK39" s="4">
        <v>2021</v>
      </c>
      <c r="BL39" s="5">
        <f t="shared" si="13"/>
        <v>275000</v>
      </c>
      <c r="BM39" s="8">
        <v>4.2500000000000003E-2</v>
      </c>
      <c r="BN39" s="8">
        <f t="shared" si="14"/>
        <v>8.9999999999999993E-3</v>
      </c>
      <c r="BO39" s="13">
        <v>1.2</v>
      </c>
      <c r="BP39" s="8">
        <f t="shared" si="15"/>
        <v>1.0799999999999999E-2</v>
      </c>
      <c r="BQ39" s="9">
        <f t="shared" si="16"/>
        <v>0</v>
      </c>
      <c r="BR39" s="8">
        <f t="shared" si="39"/>
        <v>5.33E-2</v>
      </c>
      <c r="BS39" s="10">
        <f t="shared" si="40"/>
        <v>14657.5</v>
      </c>
      <c r="BT39" s="10">
        <f t="shared" si="41"/>
        <v>7328.75</v>
      </c>
    </row>
    <row r="40" spans="2:72" x14ac:dyDescent="0.3">
      <c r="B40" s="2">
        <v>34</v>
      </c>
      <c r="C40" s="4">
        <v>2020</v>
      </c>
      <c r="D40" s="5">
        <f t="shared" si="17"/>
        <v>275000</v>
      </c>
      <c r="E40" s="8">
        <v>4.4999999999999998E-2</v>
      </c>
      <c r="F40" s="8">
        <f t="shared" si="18"/>
        <v>2.5000000000000001E-3</v>
      </c>
      <c r="G40" s="13">
        <v>1.2</v>
      </c>
      <c r="H40" s="8">
        <f t="shared" si="0"/>
        <v>3.0000000000000001E-3</v>
      </c>
      <c r="I40" s="9">
        <f t="shared" si="19"/>
        <v>0</v>
      </c>
      <c r="J40" s="8">
        <f t="shared" si="20"/>
        <v>4.8000000000000001E-2</v>
      </c>
      <c r="K40" s="10">
        <f t="shared" si="21"/>
        <v>13200</v>
      </c>
      <c r="L40" s="10">
        <f t="shared" si="22"/>
        <v>2640</v>
      </c>
      <c r="N40" s="2">
        <v>34</v>
      </c>
      <c r="O40" s="4">
        <v>2021</v>
      </c>
      <c r="P40" s="5">
        <f t="shared" si="23"/>
        <v>275000</v>
      </c>
      <c r="Q40" s="8">
        <v>4.4999999999999998E-2</v>
      </c>
      <c r="R40" s="8">
        <f t="shared" si="24"/>
        <v>5.0000000000000001E-3</v>
      </c>
      <c r="S40" s="13">
        <v>1.2</v>
      </c>
      <c r="T40" s="8">
        <f>IF(Q40+(R40*S40) &gt;6%, 6%-Q40, S40*R40)</f>
        <v>6.0000000000000001E-3</v>
      </c>
      <c r="U40" s="9">
        <f t="shared" si="25"/>
        <v>0</v>
      </c>
      <c r="V40" s="8">
        <f t="shared" si="26"/>
        <v>5.0999999999999997E-2</v>
      </c>
      <c r="W40" s="10">
        <f t="shared" si="27"/>
        <v>14025</v>
      </c>
      <c r="X40" s="10">
        <f t="shared" si="28"/>
        <v>2805</v>
      </c>
      <c r="Z40" s="2">
        <v>34</v>
      </c>
      <c r="AA40" s="4">
        <v>2021</v>
      </c>
      <c r="AB40" s="5">
        <f t="shared" si="29"/>
        <v>275000</v>
      </c>
      <c r="AC40" s="8">
        <v>4.4999999999999998E-2</v>
      </c>
      <c r="AD40" s="8">
        <f t="shared" si="30"/>
        <v>7.4999999999999997E-3</v>
      </c>
      <c r="AE40" s="13">
        <v>1.2</v>
      </c>
      <c r="AF40" s="8">
        <f>IF(AC40+(AD40*AE40) &gt;6%, 6%-AC40, AE40*AD40)</f>
        <v>8.9999999999999993E-3</v>
      </c>
      <c r="AG40" s="9">
        <f t="shared" si="31"/>
        <v>0</v>
      </c>
      <c r="AH40" s="8">
        <f t="shared" si="32"/>
        <v>5.3999999999999999E-2</v>
      </c>
      <c r="AI40" s="10">
        <f t="shared" si="33"/>
        <v>14850</v>
      </c>
      <c r="AJ40" s="10">
        <f t="shared" si="34"/>
        <v>2970</v>
      </c>
      <c r="AL40" s="2">
        <v>34</v>
      </c>
      <c r="AM40" s="4">
        <v>2021</v>
      </c>
      <c r="AN40" s="5">
        <f t="shared" si="3"/>
        <v>275000</v>
      </c>
      <c r="AO40" s="8">
        <v>4.4999999999999998E-2</v>
      </c>
      <c r="AP40" s="8">
        <f t="shared" si="4"/>
        <v>8.0000000000000002E-3</v>
      </c>
      <c r="AQ40" s="13">
        <v>1.2</v>
      </c>
      <c r="AR40" s="8">
        <f>IF(AO40+(AP40*AQ40) &gt;6%, 6%-AO40, AQ40*AP40)</f>
        <v>9.5999999999999992E-3</v>
      </c>
      <c r="AS40" s="9">
        <f t="shared" si="6"/>
        <v>0</v>
      </c>
      <c r="AT40" s="8">
        <f t="shared" si="35"/>
        <v>5.4599999999999996E-2</v>
      </c>
      <c r="AU40" s="10">
        <f t="shared" si="36"/>
        <v>15014.999999999998</v>
      </c>
      <c r="AV40" s="10">
        <f t="shared" si="7"/>
        <v>3002.9999999999995</v>
      </c>
      <c r="AX40" s="2">
        <v>34</v>
      </c>
      <c r="AY40" s="4">
        <v>2021</v>
      </c>
      <c r="AZ40" s="5">
        <f t="shared" si="8"/>
        <v>275000</v>
      </c>
      <c r="BA40" s="8">
        <v>4.4999999999999998E-2</v>
      </c>
      <c r="BB40" s="8">
        <f t="shared" si="9"/>
        <v>8.5000000000000006E-3</v>
      </c>
      <c r="BC40" s="13">
        <v>1.2</v>
      </c>
      <c r="BD40" s="8">
        <f>IF(BA40+(BB40*BC40) &gt;6%, 6%-BA40, BC40*BB40)</f>
        <v>1.0200000000000001E-2</v>
      </c>
      <c r="BE40" s="9">
        <f t="shared" si="11"/>
        <v>0</v>
      </c>
      <c r="BF40" s="8">
        <f t="shared" si="37"/>
        <v>5.5199999999999999E-2</v>
      </c>
      <c r="BG40" s="10">
        <f t="shared" si="38"/>
        <v>15180</v>
      </c>
      <c r="BH40" s="10">
        <f t="shared" si="12"/>
        <v>7590</v>
      </c>
      <c r="BJ40" s="2">
        <v>34</v>
      </c>
      <c r="BK40" s="4">
        <v>2021</v>
      </c>
      <c r="BL40" s="5">
        <f t="shared" si="13"/>
        <v>275000</v>
      </c>
      <c r="BM40" s="8">
        <v>4.4999999999999998E-2</v>
      </c>
      <c r="BN40" s="8">
        <f t="shared" si="14"/>
        <v>8.9999999999999993E-3</v>
      </c>
      <c r="BO40" s="13">
        <v>1.2</v>
      </c>
      <c r="BP40" s="8">
        <f>IF(BM40+(BN40*BO40) &gt;6%, 6%-BM40, BO40*BN40)</f>
        <v>1.0799999999999999E-2</v>
      </c>
      <c r="BQ40" s="9">
        <f t="shared" si="16"/>
        <v>0</v>
      </c>
      <c r="BR40" s="8">
        <f t="shared" si="39"/>
        <v>5.5799999999999995E-2</v>
      </c>
      <c r="BS40" s="10">
        <f t="shared" si="40"/>
        <v>15344.999999999998</v>
      </c>
      <c r="BT40" s="10">
        <f t="shared" si="41"/>
        <v>7672.4999999999991</v>
      </c>
    </row>
    <row r="41" spans="2:72" x14ac:dyDescent="0.3">
      <c r="B41" s="2">
        <v>35</v>
      </c>
      <c r="C41" s="4">
        <v>2020</v>
      </c>
      <c r="D41" s="5">
        <f t="shared" si="17"/>
        <v>275000</v>
      </c>
      <c r="E41" s="8">
        <v>4.7500000000000001E-2</v>
      </c>
      <c r="F41" s="8">
        <f t="shared" si="18"/>
        <v>2.5000000000000001E-3</v>
      </c>
      <c r="G41" s="13">
        <v>1.2</v>
      </c>
      <c r="H41" s="8">
        <f t="shared" si="0"/>
        <v>3.0000000000000001E-3</v>
      </c>
      <c r="I41" s="9">
        <f t="shared" si="19"/>
        <v>0</v>
      </c>
      <c r="J41" s="8">
        <f t="shared" si="20"/>
        <v>5.0500000000000003E-2</v>
      </c>
      <c r="K41" s="10">
        <f t="shared" si="21"/>
        <v>13887.5</v>
      </c>
      <c r="L41" s="10">
        <f t="shared" si="22"/>
        <v>2777.5</v>
      </c>
      <c r="N41" s="2">
        <v>35</v>
      </c>
      <c r="O41" s="4">
        <v>2021</v>
      </c>
      <c r="P41" s="5">
        <f t="shared" si="23"/>
        <v>275000</v>
      </c>
      <c r="Q41" s="8">
        <v>4.7500000000000001E-2</v>
      </c>
      <c r="R41" s="8">
        <f t="shared" si="24"/>
        <v>5.0000000000000001E-3</v>
      </c>
      <c r="S41" s="13">
        <v>1.2</v>
      </c>
      <c r="T41" s="8">
        <f>IF(Q41+(R41*S41) &gt;6%, 6%-Q41, S41*R41)</f>
        <v>6.0000000000000001E-3</v>
      </c>
      <c r="U41" s="9">
        <f t="shared" si="25"/>
        <v>0</v>
      </c>
      <c r="V41" s="8">
        <f t="shared" si="26"/>
        <v>5.3499999999999999E-2</v>
      </c>
      <c r="W41" s="10">
        <f t="shared" si="27"/>
        <v>14712.5</v>
      </c>
      <c r="X41" s="10">
        <f t="shared" si="28"/>
        <v>2942.5</v>
      </c>
      <c r="Z41" s="2">
        <v>35</v>
      </c>
      <c r="AA41" s="4">
        <v>2021</v>
      </c>
      <c r="AB41" s="5">
        <f t="shared" si="29"/>
        <v>275000</v>
      </c>
      <c r="AC41" s="8">
        <v>4.7500000000000001E-2</v>
      </c>
      <c r="AD41" s="8">
        <f t="shared" si="30"/>
        <v>7.4999999999999997E-3</v>
      </c>
      <c r="AE41" s="13">
        <v>1.2</v>
      </c>
      <c r="AF41" s="8">
        <f>IF(AC41+(AD41*AE41) &gt;6%, 6%-AC41, AE41*AD41)</f>
        <v>8.9999999999999993E-3</v>
      </c>
      <c r="AG41" s="9">
        <f t="shared" si="31"/>
        <v>0</v>
      </c>
      <c r="AH41" s="8">
        <f t="shared" si="32"/>
        <v>5.6500000000000002E-2</v>
      </c>
      <c r="AI41" s="10">
        <f t="shared" si="33"/>
        <v>15537.5</v>
      </c>
      <c r="AJ41" s="10">
        <f t="shared" si="34"/>
        <v>3107.5</v>
      </c>
      <c r="AL41" s="2">
        <v>35</v>
      </c>
      <c r="AM41" s="4">
        <v>2021</v>
      </c>
      <c r="AN41" s="5">
        <f t="shared" si="3"/>
        <v>275000</v>
      </c>
      <c r="AO41" s="8">
        <v>4.7500000000000001E-2</v>
      </c>
      <c r="AP41" s="8">
        <f t="shared" si="4"/>
        <v>8.0000000000000002E-3</v>
      </c>
      <c r="AQ41" s="13">
        <v>1.2</v>
      </c>
      <c r="AR41" s="8">
        <f>IF(AO41+(AP41*AQ41) &gt;6%, 6%-AO41, AQ41*AP41)</f>
        <v>9.5999999999999992E-3</v>
      </c>
      <c r="AS41" s="9">
        <f t="shared" si="6"/>
        <v>0</v>
      </c>
      <c r="AT41" s="8">
        <f t="shared" si="35"/>
        <v>5.7099999999999998E-2</v>
      </c>
      <c r="AU41" s="10">
        <f t="shared" si="36"/>
        <v>15702.5</v>
      </c>
      <c r="AV41" s="10">
        <f t="shared" si="7"/>
        <v>3140.5</v>
      </c>
      <c r="AX41" s="2">
        <v>35</v>
      </c>
      <c r="AY41" s="4">
        <v>2021</v>
      </c>
      <c r="AZ41" s="5">
        <f t="shared" si="8"/>
        <v>275000</v>
      </c>
      <c r="BA41" s="8">
        <v>4.7500000000000001E-2</v>
      </c>
      <c r="BB41" s="8">
        <f t="shared" si="9"/>
        <v>8.5000000000000006E-3</v>
      </c>
      <c r="BC41" s="13">
        <v>1.2</v>
      </c>
      <c r="BD41" s="8">
        <f>IF(BA41+(BB41*BC41) &gt;6%, 6%-BA41, BC41*BB41)</f>
        <v>1.0200000000000001E-2</v>
      </c>
      <c r="BE41" s="9">
        <f t="shared" si="11"/>
        <v>0</v>
      </c>
      <c r="BF41" s="8">
        <f t="shared" si="37"/>
        <v>5.7700000000000001E-2</v>
      </c>
      <c r="BG41" s="10">
        <f t="shared" si="38"/>
        <v>15867.5</v>
      </c>
      <c r="BH41" s="10">
        <f t="shared" si="12"/>
        <v>7933.75</v>
      </c>
      <c r="BJ41" s="2">
        <v>35</v>
      </c>
      <c r="BK41" s="4">
        <v>2021</v>
      </c>
      <c r="BL41" s="5">
        <f t="shared" si="13"/>
        <v>275000</v>
      </c>
      <c r="BM41" s="8">
        <v>4.7500000000000001E-2</v>
      </c>
      <c r="BN41" s="8">
        <f t="shared" si="14"/>
        <v>8.9999999999999993E-3</v>
      </c>
      <c r="BO41" s="13">
        <v>1.2</v>
      </c>
      <c r="BP41" s="8">
        <f>IF(BM41+(BN41*BO41) &gt;6%, 6%-BM41, BO41*BN41)</f>
        <v>1.0799999999999999E-2</v>
      </c>
      <c r="BQ41" s="9">
        <f t="shared" si="16"/>
        <v>0</v>
      </c>
      <c r="BR41" s="8">
        <f t="shared" si="39"/>
        <v>5.8299999999999998E-2</v>
      </c>
      <c r="BS41" s="10">
        <f t="shared" si="40"/>
        <v>16032.5</v>
      </c>
      <c r="BT41" s="10">
        <f t="shared" si="41"/>
        <v>8016.25</v>
      </c>
    </row>
    <row r="42" spans="2:72" x14ac:dyDescent="0.3">
      <c r="B42" s="2">
        <v>36</v>
      </c>
      <c r="C42" s="4">
        <v>2020</v>
      </c>
      <c r="D42" s="5">
        <f t="shared" si="17"/>
        <v>275000</v>
      </c>
      <c r="E42" s="8">
        <v>0.05</v>
      </c>
      <c r="F42" s="8">
        <f t="shared" si="18"/>
        <v>2.5000000000000001E-3</v>
      </c>
      <c r="G42" s="13">
        <v>1.2</v>
      </c>
      <c r="H42" s="8">
        <f t="shared" si="0"/>
        <v>3.0000000000000001E-3</v>
      </c>
      <c r="I42" s="9">
        <f t="shared" si="19"/>
        <v>0</v>
      </c>
      <c r="J42" s="8">
        <f t="shared" si="20"/>
        <v>5.3000000000000005E-2</v>
      </c>
      <c r="K42" s="10">
        <f t="shared" si="21"/>
        <v>14575.000000000002</v>
      </c>
      <c r="L42" s="10">
        <f t="shared" si="22"/>
        <v>2915.0000000000005</v>
      </c>
      <c r="N42" s="2">
        <v>36</v>
      </c>
      <c r="O42" s="4">
        <v>2021</v>
      </c>
      <c r="P42" s="5">
        <f t="shared" si="23"/>
        <v>275000</v>
      </c>
      <c r="Q42" s="8">
        <v>0.05</v>
      </c>
      <c r="R42" s="8">
        <f t="shared" si="24"/>
        <v>5.0000000000000001E-3</v>
      </c>
      <c r="S42" s="13">
        <v>1.2</v>
      </c>
      <c r="T42" s="8">
        <f t="shared" ref="T42:T46" si="42">IF(Q42+(R42*S42) &gt;6%, 6%-Q42, S42*R42)</f>
        <v>6.0000000000000001E-3</v>
      </c>
      <c r="U42" s="9">
        <f t="shared" si="25"/>
        <v>0</v>
      </c>
      <c r="V42" s="8">
        <f t="shared" si="26"/>
        <v>5.6000000000000001E-2</v>
      </c>
      <c r="W42" s="10">
        <f t="shared" si="27"/>
        <v>15400</v>
      </c>
      <c r="X42" s="10">
        <f t="shared" si="28"/>
        <v>3080</v>
      </c>
      <c r="Z42" s="2">
        <v>36</v>
      </c>
      <c r="AA42" s="4">
        <v>2021</v>
      </c>
      <c r="AB42" s="5">
        <f t="shared" si="29"/>
        <v>275000</v>
      </c>
      <c r="AC42" s="8">
        <v>0.05</v>
      </c>
      <c r="AD42" s="8">
        <f t="shared" si="30"/>
        <v>7.4999999999999997E-3</v>
      </c>
      <c r="AE42" s="13">
        <v>1.2</v>
      </c>
      <c r="AF42" s="8">
        <f t="shared" ref="AF42:AF46" si="43">IF(AC42+(AD42*AE42) &gt;6%, 6%-AC42, AE42*AD42)</f>
        <v>8.9999999999999993E-3</v>
      </c>
      <c r="AG42" s="9">
        <f t="shared" si="31"/>
        <v>0</v>
      </c>
      <c r="AH42" s="8">
        <f t="shared" si="32"/>
        <v>5.9000000000000004E-2</v>
      </c>
      <c r="AI42" s="10">
        <f t="shared" si="33"/>
        <v>16225.000000000002</v>
      </c>
      <c r="AJ42" s="10">
        <f t="shared" si="34"/>
        <v>3245.0000000000005</v>
      </c>
      <c r="AL42" s="2">
        <v>36</v>
      </c>
      <c r="AM42" s="4">
        <v>2021</v>
      </c>
      <c r="AN42" s="5">
        <f t="shared" si="3"/>
        <v>275000</v>
      </c>
      <c r="AO42" s="8">
        <v>0.05</v>
      </c>
      <c r="AP42" s="8">
        <f t="shared" si="4"/>
        <v>8.0000000000000002E-3</v>
      </c>
      <c r="AQ42" s="13">
        <v>1.2</v>
      </c>
      <c r="AR42" s="8">
        <f t="shared" ref="AR42:AR46" si="44">IF(AO42+(AP42*AQ42) &gt;6%, 6%-AO42, AQ42*AP42)</f>
        <v>9.5999999999999992E-3</v>
      </c>
      <c r="AS42" s="9">
        <f t="shared" si="6"/>
        <v>0</v>
      </c>
      <c r="AT42" s="8">
        <f t="shared" si="35"/>
        <v>5.96E-2</v>
      </c>
      <c r="AU42" s="10">
        <f t="shared" si="36"/>
        <v>16390</v>
      </c>
      <c r="AV42" s="10">
        <f t="shared" si="7"/>
        <v>3278</v>
      </c>
      <c r="AX42" s="2">
        <v>36</v>
      </c>
      <c r="AY42" s="4">
        <v>2021</v>
      </c>
      <c r="AZ42" s="5">
        <f t="shared" si="8"/>
        <v>275000</v>
      </c>
      <c r="BA42" s="8">
        <v>0.05</v>
      </c>
      <c r="BB42" s="8">
        <f t="shared" si="9"/>
        <v>8.5000000000000006E-3</v>
      </c>
      <c r="BC42" s="13">
        <v>1.2</v>
      </c>
      <c r="BD42" s="8">
        <f t="shared" ref="BD42:BD46" si="45">IF(BA42+(BB42*BC42) &gt;6%, 6%-BA42, BC42*BB42)</f>
        <v>9.999999999999995E-3</v>
      </c>
      <c r="BE42" s="9">
        <f t="shared" si="11"/>
        <v>0</v>
      </c>
      <c r="BF42" s="8">
        <f t="shared" si="37"/>
        <v>0.06</v>
      </c>
      <c r="BG42" s="10">
        <f t="shared" si="38"/>
        <v>16500</v>
      </c>
      <c r="BH42" s="10">
        <f t="shared" si="12"/>
        <v>8250</v>
      </c>
      <c r="BJ42" s="2">
        <v>36</v>
      </c>
      <c r="BK42" s="4">
        <v>2021</v>
      </c>
      <c r="BL42" s="5">
        <f t="shared" si="13"/>
        <v>275000</v>
      </c>
      <c r="BM42" s="8">
        <v>0.05</v>
      </c>
      <c r="BN42" s="8">
        <f t="shared" si="14"/>
        <v>8.9999999999999993E-3</v>
      </c>
      <c r="BO42" s="13">
        <v>1.2</v>
      </c>
      <c r="BP42" s="8">
        <f t="shared" ref="BP42:BP46" si="46">IF(BM42+(BN42*BO42) &gt;6%, 6%-BM42, BO42*BN42)</f>
        <v>9.999999999999995E-3</v>
      </c>
      <c r="BQ42" s="9">
        <f t="shared" si="16"/>
        <v>0</v>
      </c>
      <c r="BR42" s="8">
        <f t="shared" si="39"/>
        <v>0.06</v>
      </c>
      <c r="BS42" s="10">
        <f t="shared" si="40"/>
        <v>16500</v>
      </c>
      <c r="BT42" s="10">
        <f t="shared" si="41"/>
        <v>8250</v>
      </c>
    </row>
    <row r="43" spans="2:72" x14ac:dyDescent="0.3">
      <c r="B43" s="2">
        <v>37</v>
      </c>
      <c r="C43" s="4">
        <v>2020</v>
      </c>
      <c r="D43" s="5">
        <f t="shared" si="17"/>
        <v>275000</v>
      </c>
      <c r="E43" s="8">
        <v>5.1499999999999997E-2</v>
      </c>
      <c r="F43" s="8">
        <f t="shared" si="18"/>
        <v>2.5000000000000001E-3</v>
      </c>
      <c r="G43" s="13">
        <v>1.2</v>
      </c>
      <c r="H43" s="8">
        <f t="shared" si="0"/>
        <v>3.0000000000000001E-3</v>
      </c>
      <c r="I43" s="9">
        <f t="shared" si="19"/>
        <v>0</v>
      </c>
      <c r="J43" s="8">
        <f t="shared" si="20"/>
        <v>5.45E-2</v>
      </c>
      <c r="K43" s="10">
        <f t="shared" si="21"/>
        <v>14987.5</v>
      </c>
      <c r="L43" s="10">
        <f t="shared" si="22"/>
        <v>2997.5</v>
      </c>
      <c r="N43" s="2">
        <v>37</v>
      </c>
      <c r="O43" s="4">
        <v>2021</v>
      </c>
      <c r="P43" s="5">
        <f t="shared" si="23"/>
        <v>275000</v>
      </c>
      <c r="Q43" s="8">
        <v>5.1499999999999997E-2</v>
      </c>
      <c r="R43" s="8">
        <f t="shared" si="24"/>
        <v>5.0000000000000001E-3</v>
      </c>
      <c r="S43" s="13">
        <v>1.2</v>
      </c>
      <c r="T43" s="8">
        <f t="shared" si="42"/>
        <v>6.0000000000000001E-3</v>
      </c>
      <c r="U43" s="9">
        <f t="shared" si="25"/>
        <v>0</v>
      </c>
      <c r="V43" s="8">
        <f t="shared" si="26"/>
        <v>5.7499999999999996E-2</v>
      </c>
      <c r="W43" s="10">
        <f t="shared" si="27"/>
        <v>15812.499999999998</v>
      </c>
      <c r="X43" s="10">
        <f t="shared" si="28"/>
        <v>3162.4999999999995</v>
      </c>
      <c r="Z43" s="2">
        <v>37</v>
      </c>
      <c r="AA43" s="4">
        <v>2021</v>
      </c>
      <c r="AB43" s="5">
        <f t="shared" si="29"/>
        <v>275000</v>
      </c>
      <c r="AC43" s="8">
        <v>5.1499999999999997E-2</v>
      </c>
      <c r="AD43" s="8">
        <f t="shared" si="30"/>
        <v>7.4999999999999997E-3</v>
      </c>
      <c r="AE43" s="13">
        <v>1.2</v>
      </c>
      <c r="AF43" s="8">
        <f t="shared" si="43"/>
        <v>8.5000000000000006E-3</v>
      </c>
      <c r="AG43" s="9">
        <f t="shared" si="31"/>
        <v>0</v>
      </c>
      <c r="AH43" s="8">
        <f t="shared" si="32"/>
        <v>0.06</v>
      </c>
      <c r="AI43" s="10">
        <f t="shared" si="33"/>
        <v>16500</v>
      </c>
      <c r="AJ43" s="10">
        <f t="shared" si="34"/>
        <v>3300</v>
      </c>
      <c r="AL43" s="2">
        <v>37</v>
      </c>
      <c r="AM43" s="4">
        <v>2021</v>
      </c>
      <c r="AN43" s="5">
        <f t="shared" si="3"/>
        <v>275000</v>
      </c>
      <c r="AO43" s="8">
        <v>5.1499999999999997E-2</v>
      </c>
      <c r="AP43" s="8">
        <f t="shared" si="4"/>
        <v>8.0000000000000002E-3</v>
      </c>
      <c r="AQ43" s="13">
        <v>1.2</v>
      </c>
      <c r="AR43" s="8">
        <f t="shared" si="44"/>
        <v>8.5000000000000006E-3</v>
      </c>
      <c r="AS43" s="9">
        <f t="shared" si="6"/>
        <v>0</v>
      </c>
      <c r="AT43" s="8">
        <f t="shared" si="35"/>
        <v>0.06</v>
      </c>
      <c r="AU43" s="10">
        <f t="shared" si="36"/>
        <v>16500</v>
      </c>
      <c r="AV43" s="10">
        <f t="shared" si="7"/>
        <v>3300</v>
      </c>
      <c r="AX43" s="2">
        <v>37</v>
      </c>
      <c r="AY43" s="4">
        <v>2021</v>
      </c>
      <c r="AZ43" s="5">
        <f t="shared" si="8"/>
        <v>275000</v>
      </c>
      <c r="BA43" s="8">
        <v>5.1499999999999997E-2</v>
      </c>
      <c r="BB43" s="8">
        <f t="shared" si="9"/>
        <v>8.5000000000000006E-3</v>
      </c>
      <c r="BC43" s="13">
        <v>1.2</v>
      </c>
      <c r="BD43" s="8">
        <f t="shared" si="45"/>
        <v>8.5000000000000006E-3</v>
      </c>
      <c r="BE43" s="9">
        <f t="shared" si="11"/>
        <v>0</v>
      </c>
      <c r="BF43" s="8">
        <f t="shared" si="37"/>
        <v>0.06</v>
      </c>
      <c r="BG43" s="10">
        <f t="shared" si="38"/>
        <v>16500</v>
      </c>
      <c r="BH43" s="10">
        <f t="shared" si="12"/>
        <v>8250</v>
      </c>
      <c r="BJ43" s="2">
        <v>37</v>
      </c>
      <c r="BK43" s="4">
        <v>2021</v>
      </c>
      <c r="BL43" s="5">
        <f t="shared" si="13"/>
        <v>275000</v>
      </c>
      <c r="BM43" s="8">
        <v>5.1499999999999997E-2</v>
      </c>
      <c r="BN43" s="8">
        <f t="shared" si="14"/>
        <v>8.9999999999999993E-3</v>
      </c>
      <c r="BO43" s="13">
        <v>1.2</v>
      </c>
      <c r="BP43" s="8">
        <f t="shared" si="46"/>
        <v>8.5000000000000006E-3</v>
      </c>
      <c r="BQ43" s="9">
        <f t="shared" si="16"/>
        <v>0</v>
      </c>
      <c r="BR43" s="8">
        <f t="shared" si="39"/>
        <v>0.06</v>
      </c>
      <c r="BS43" s="10">
        <f t="shared" si="40"/>
        <v>16500</v>
      </c>
      <c r="BT43" s="10">
        <f t="shared" si="41"/>
        <v>8250</v>
      </c>
    </row>
    <row r="44" spans="2:72" x14ac:dyDescent="0.3">
      <c r="B44" s="2">
        <v>38</v>
      </c>
      <c r="C44" s="4">
        <v>2020</v>
      </c>
      <c r="D44" s="5">
        <f t="shared" si="17"/>
        <v>275000</v>
      </c>
      <c r="E44" s="8">
        <v>5.2499999999999998E-2</v>
      </c>
      <c r="F44" s="8">
        <f t="shared" si="18"/>
        <v>2.5000000000000001E-3</v>
      </c>
      <c r="G44" s="13">
        <v>1.2</v>
      </c>
      <c r="H44" s="8">
        <f t="shared" si="0"/>
        <v>3.0000000000000001E-3</v>
      </c>
      <c r="I44" s="9">
        <f t="shared" si="19"/>
        <v>0</v>
      </c>
      <c r="J44" s="8">
        <f t="shared" si="20"/>
        <v>5.5500000000000001E-2</v>
      </c>
      <c r="K44" s="10">
        <f t="shared" si="21"/>
        <v>15262.5</v>
      </c>
      <c r="L44" s="10">
        <f t="shared" si="22"/>
        <v>3052.5</v>
      </c>
      <c r="N44" s="2">
        <v>38</v>
      </c>
      <c r="O44" s="4">
        <v>2021</v>
      </c>
      <c r="P44" s="5">
        <f t="shared" si="23"/>
        <v>275000</v>
      </c>
      <c r="Q44" s="8">
        <v>5.2499999999999998E-2</v>
      </c>
      <c r="R44" s="8">
        <f t="shared" si="24"/>
        <v>5.0000000000000001E-3</v>
      </c>
      <c r="S44" s="13">
        <v>1.2</v>
      </c>
      <c r="T44" s="8">
        <f t="shared" si="42"/>
        <v>6.0000000000000001E-3</v>
      </c>
      <c r="U44" s="9">
        <f t="shared" si="25"/>
        <v>0</v>
      </c>
      <c r="V44" s="8">
        <f t="shared" si="26"/>
        <v>5.8499999999999996E-2</v>
      </c>
      <c r="W44" s="10">
        <f t="shared" si="27"/>
        <v>16087.499999999998</v>
      </c>
      <c r="X44" s="10">
        <f t="shared" si="28"/>
        <v>3217.4999999999995</v>
      </c>
      <c r="Z44" s="2">
        <v>38</v>
      </c>
      <c r="AA44" s="4">
        <v>2021</v>
      </c>
      <c r="AB44" s="5">
        <f t="shared" si="29"/>
        <v>275000</v>
      </c>
      <c r="AC44" s="8">
        <v>5.2499999999999998E-2</v>
      </c>
      <c r="AD44" s="8">
        <f t="shared" si="30"/>
        <v>7.4999999999999997E-3</v>
      </c>
      <c r="AE44" s="13">
        <v>1.2</v>
      </c>
      <c r="AF44" s="8">
        <f t="shared" si="43"/>
        <v>7.4999999999999997E-3</v>
      </c>
      <c r="AG44" s="9">
        <f t="shared" si="31"/>
        <v>0</v>
      </c>
      <c r="AH44" s="8">
        <f t="shared" si="32"/>
        <v>0.06</v>
      </c>
      <c r="AI44" s="10">
        <f t="shared" si="33"/>
        <v>16500</v>
      </c>
      <c r="AJ44" s="10">
        <f t="shared" si="34"/>
        <v>3300</v>
      </c>
      <c r="AL44" s="2">
        <v>38</v>
      </c>
      <c r="AM44" s="4">
        <v>2021</v>
      </c>
      <c r="AN44" s="5">
        <f t="shared" si="3"/>
        <v>275000</v>
      </c>
      <c r="AO44" s="8">
        <v>5.2499999999999998E-2</v>
      </c>
      <c r="AP44" s="8">
        <f t="shared" si="4"/>
        <v>8.0000000000000002E-3</v>
      </c>
      <c r="AQ44" s="13">
        <v>1.2</v>
      </c>
      <c r="AR44" s="8">
        <f t="shared" si="44"/>
        <v>7.4999999999999997E-3</v>
      </c>
      <c r="AS44" s="9">
        <f t="shared" si="6"/>
        <v>0</v>
      </c>
      <c r="AT44" s="8">
        <f t="shared" si="35"/>
        <v>0.06</v>
      </c>
      <c r="AU44" s="10">
        <f t="shared" si="36"/>
        <v>16500</v>
      </c>
      <c r="AV44" s="10">
        <f t="shared" si="7"/>
        <v>3300</v>
      </c>
      <c r="AX44" s="2">
        <v>38</v>
      </c>
      <c r="AY44" s="4">
        <v>2021</v>
      </c>
      <c r="AZ44" s="5">
        <f t="shared" si="8"/>
        <v>275000</v>
      </c>
      <c r="BA44" s="8">
        <v>5.2499999999999998E-2</v>
      </c>
      <c r="BB44" s="8">
        <f t="shared" si="9"/>
        <v>8.5000000000000006E-3</v>
      </c>
      <c r="BC44" s="13">
        <v>1.2</v>
      </c>
      <c r="BD44" s="8">
        <f t="shared" si="45"/>
        <v>7.4999999999999997E-3</v>
      </c>
      <c r="BE44" s="9">
        <f t="shared" si="11"/>
        <v>0</v>
      </c>
      <c r="BF44" s="8">
        <f t="shared" si="37"/>
        <v>0.06</v>
      </c>
      <c r="BG44" s="10">
        <f t="shared" si="38"/>
        <v>16500</v>
      </c>
      <c r="BH44" s="10">
        <f t="shared" si="12"/>
        <v>8250</v>
      </c>
      <c r="BJ44" s="2">
        <v>38</v>
      </c>
      <c r="BK44" s="4">
        <v>2021</v>
      </c>
      <c r="BL44" s="5">
        <f t="shared" si="13"/>
        <v>275000</v>
      </c>
      <c r="BM44" s="8">
        <v>5.2499999999999998E-2</v>
      </c>
      <c r="BN44" s="8">
        <f t="shared" si="14"/>
        <v>8.9999999999999993E-3</v>
      </c>
      <c r="BO44" s="13">
        <v>1.2</v>
      </c>
      <c r="BP44" s="8">
        <f t="shared" si="46"/>
        <v>7.4999999999999997E-3</v>
      </c>
      <c r="BQ44" s="9">
        <f t="shared" si="16"/>
        <v>0</v>
      </c>
      <c r="BR44" s="8">
        <f t="shared" si="39"/>
        <v>0.06</v>
      </c>
      <c r="BS44" s="10">
        <f t="shared" si="40"/>
        <v>16500</v>
      </c>
      <c r="BT44" s="10">
        <f t="shared" si="41"/>
        <v>8250</v>
      </c>
    </row>
    <row r="45" spans="2:72" x14ac:dyDescent="0.3">
      <c r="B45" s="2">
        <v>39</v>
      </c>
      <c r="C45" s="4">
        <v>2020</v>
      </c>
      <c r="D45" s="5">
        <f t="shared" si="17"/>
        <v>275000</v>
      </c>
      <c r="E45" s="8">
        <v>5.2999999999999999E-2</v>
      </c>
      <c r="F45" s="8">
        <f t="shared" si="18"/>
        <v>2.5000000000000001E-3</v>
      </c>
      <c r="G45" s="13">
        <v>1.2</v>
      </c>
      <c r="H45" s="8">
        <f t="shared" si="0"/>
        <v>3.0000000000000001E-3</v>
      </c>
      <c r="I45" s="9">
        <f t="shared" si="19"/>
        <v>0</v>
      </c>
      <c r="J45" s="8">
        <f t="shared" si="20"/>
        <v>5.6000000000000001E-2</v>
      </c>
      <c r="K45" s="10">
        <f t="shared" si="21"/>
        <v>15400</v>
      </c>
      <c r="L45" s="10">
        <f t="shared" si="22"/>
        <v>3080</v>
      </c>
      <c r="N45" s="2">
        <v>39</v>
      </c>
      <c r="O45" s="4">
        <v>2021</v>
      </c>
      <c r="P45" s="5">
        <f t="shared" si="23"/>
        <v>275000</v>
      </c>
      <c r="Q45" s="8">
        <v>5.2999999999999999E-2</v>
      </c>
      <c r="R45" s="8">
        <f t="shared" si="24"/>
        <v>5.0000000000000001E-3</v>
      </c>
      <c r="S45" s="13">
        <v>1.2</v>
      </c>
      <c r="T45" s="8">
        <f t="shared" si="42"/>
        <v>6.0000000000000001E-3</v>
      </c>
      <c r="U45" s="9">
        <f t="shared" si="25"/>
        <v>0</v>
      </c>
      <c r="V45" s="8">
        <f t="shared" si="26"/>
        <v>5.8999999999999997E-2</v>
      </c>
      <c r="W45" s="10">
        <f t="shared" si="27"/>
        <v>16225</v>
      </c>
      <c r="X45" s="10">
        <f t="shared" si="28"/>
        <v>3245</v>
      </c>
      <c r="Z45" s="2">
        <v>39</v>
      </c>
      <c r="AA45" s="4">
        <v>2021</v>
      </c>
      <c r="AB45" s="5">
        <f t="shared" si="29"/>
        <v>275000</v>
      </c>
      <c r="AC45" s="8">
        <v>5.2999999999999999E-2</v>
      </c>
      <c r="AD45" s="8">
        <f t="shared" si="30"/>
        <v>7.4999999999999997E-3</v>
      </c>
      <c r="AE45" s="13">
        <v>1.2</v>
      </c>
      <c r="AF45" s="8">
        <f t="shared" si="43"/>
        <v>6.9999999999999993E-3</v>
      </c>
      <c r="AG45" s="9">
        <f t="shared" si="31"/>
        <v>0</v>
      </c>
      <c r="AH45" s="8">
        <f t="shared" si="32"/>
        <v>0.06</v>
      </c>
      <c r="AI45" s="10">
        <f t="shared" si="33"/>
        <v>16500</v>
      </c>
      <c r="AJ45" s="10">
        <f t="shared" si="34"/>
        <v>3300</v>
      </c>
      <c r="AL45" s="2">
        <v>39</v>
      </c>
      <c r="AM45" s="4">
        <v>2021</v>
      </c>
      <c r="AN45" s="5">
        <f t="shared" si="3"/>
        <v>275000</v>
      </c>
      <c r="AO45" s="8">
        <v>5.2999999999999999E-2</v>
      </c>
      <c r="AP45" s="8">
        <f t="shared" si="4"/>
        <v>8.0000000000000002E-3</v>
      </c>
      <c r="AQ45" s="13">
        <v>1.2</v>
      </c>
      <c r="AR45" s="8">
        <f t="shared" si="44"/>
        <v>6.9999999999999993E-3</v>
      </c>
      <c r="AS45" s="9">
        <f t="shared" si="6"/>
        <v>0</v>
      </c>
      <c r="AT45" s="8">
        <f t="shared" si="35"/>
        <v>0.06</v>
      </c>
      <c r="AU45" s="10">
        <f t="shared" si="36"/>
        <v>16500</v>
      </c>
      <c r="AV45" s="10">
        <f t="shared" si="7"/>
        <v>3300</v>
      </c>
      <c r="AX45" s="2">
        <v>39</v>
      </c>
      <c r="AY45" s="4">
        <v>2021</v>
      </c>
      <c r="AZ45" s="5">
        <f t="shared" si="8"/>
        <v>275000</v>
      </c>
      <c r="BA45" s="8">
        <v>5.2999999999999999E-2</v>
      </c>
      <c r="BB45" s="8">
        <f t="shared" si="9"/>
        <v>8.5000000000000006E-3</v>
      </c>
      <c r="BC45" s="13">
        <v>1.2</v>
      </c>
      <c r="BD45" s="8">
        <f t="shared" si="45"/>
        <v>6.9999999999999993E-3</v>
      </c>
      <c r="BE45" s="9">
        <f t="shared" si="11"/>
        <v>0</v>
      </c>
      <c r="BF45" s="8">
        <f t="shared" si="37"/>
        <v>0.06</v>
      </c>
      <c r="BG45" s="10">
        <f t="shared" si="38"/>
        <v>16500</v>
      </c>
      <c r="BH45" s="10">
        <f t="shared" si="12"/>
        <v>8250</v>
      </c>
      <c r="BJ45" s="2">
        <v>39</v>
      </c>
      <c r="BK45" s="4">
        <v>2021</v>
      </c>
      <c r="BL45" s="5">
        <f t="shared" si="13"/>
        <v>275000</v>
      </c>
      <c r="BM45" s="8">
        <v>5.2999999999999999E-2</v>
      </c>
      <c r="BN45" s="8">
        <f t="shared" si="14"/>
        <v>8.9999999999999993E-3</v>
      </c>
      <c r="BO45" s="13">
        <v>1.2</v>
      </c>
      <c r="BP45" s="8">
        <f t="shared" si="46"/>
        <v>6.9999999999999993E-3</v>
      </c>
      <c r="BQ45" s="9">
        <f t="shared" si="16"/>
        <v>0</v>
      </c>
      <c r="BR45" s="8">
        <f t="shared" si="39"/>
        <v>0.06</v>
      </c>
      <c r="BS45" s="10">
        <f t="shared" si="40"/>
        <v>16500</v>
      </c>
      <c r="BT45" s="10">
        <f t="shared" si="41"/>
        <v>8250</v>
      </c>
    </row>
    <row r="46" spans="2:72" x14ac:dyDescent="0.3">
      <c r="B46" s="2">
        <v>40</v>
      </c>
      <c r="C46" s="4">
        <v>2020</v>
      </c>
      <c r="D46" s="5">
        <f t="shared" si="17"/>
        <v>275000</v>
      </c>
      <c r="E46" s="6">
        <v>5.3999999999999999E-2</v>
      </c>
      <c r="F46" s="6">
        <f t="shared" si="18"/>
        <v>2.5000000000000001E-3</v>
      </c>
      <c r="G46" s="12">
        <v>1.2</v>
      </c>
      <c r="H46" s="6">
        <f t="shared" si="0"/>
        <v>3.0000000000000001E-3</v>
      </c>
      <c r="I46" s="7">
        <f t="shared" si="19"/>
        <v>0</v>
      </c>
      <c r="J46" s="6">
        <f t="shared" si="20"/>
        <v>5.7000000000000002E-2</v>
      </c>
      <c r="K46" s="5">
        <f t="shared" si="21"/>
        <v>15675</v>
      </c>
      <c r="L46" s="5">
        <f t="shared" si="22"/>
        <v>3135</v>
      </c>
      <c r="N46" s="2">
        <v>40</v>
      </c>
      <c r="O46" s="4">
        <v>2021</v>
      </c>
      <c r="P46" s="5">
        <f t="shared" si="23"/>
        <v>275000</v>
      </c>
      <c r="Q46" s="6">
        <v>5.3999999999999999E-2</v>
      </c>
      <c r="R46" s="6">
        <f t="shared" si="24"/>
        <v>5.0000000000000001E-3</v>
      </c>
      <c r="S46" s="12">
        <v>1.2</v>
      </c>
      <c r="T46" s="6">
        <f t="shared" si="42"/>
        <v>6.0000000000000001E-3</v>
      </c>
      <c r="U46" s="7">
        <f t="shared" si="25"/>
        <v>0</v>
      </c>
      <c r="V46" s="6">
        <f t="shared" si="26"/>
        <v>0.06</v>
      </c>
      <c r="W46" s="5">
        <f t="shared" si="27"/>
        <v>16500</v>
      </c>
      <c r="X46" s="5">
        <f t="shared" si="28"/>
        <v>3300</v>
      </c>
      <c r="Z46" s="2">
        <v>40</v>
      </c>
      <c r="AA46" s="4">
        <v>2021</v>
      </c>
      <c r="AB46" s="5">
        <f t="shared" si="29"/>
        <v>275000</v>
      </c>
      <c r="AC46" s="6">
        <v>5.3999999999999999E-2</v>
      </c>
      <c r="AD46" s="6">
        <f t="shared" si="30"/>
        <v>7.4999999999999997E-3</v>
      </c>
      <c r="AE46" s="12">
        <v>1.2</v>
      </c>
      <c r="AF46" s="6">
        <f t="shared" si="43"/>
        <v>5.9999999999999984E-3</v>
      </c>
      <c r="AG46" s="7">
        <f t="shared" si="31"/>
        <v>0</v>
      </c>
      <c r="AH46" s="6">
        <f t="shared" si="32"/>
        <v>0.06</v>
      </c>
      <c r="AI46" s="5">
        <f t="shared" si="33"/>
        <v>16500</v>
      </c>
      <c r="AJ46" s="5">
        <f t="shared" si="34"/>
        <v>3300</v>
      </c>
      <c r="AL46" s="2">
        <v>40</v>
      </c>
      <c r="AM46" s="4">
        <v>2021</v>
      </c>
      <c r="AN46" s="5">
        <f t="shared" si="3"/>
        <v>275000</v>
      </c>
      <c r="AO46" s="6">
        <v>5.3999999999999999E-2</v>
      </c>
      <c r="AP46" s="6">
        <f t="shared" si="4"/>
        <v>8.0000000000000002E-3</v>
      </c>
      <c r="AQ46" s="12">
        <v>1.2</v>
      </c>
      <c r="AR46" s="6">
        <f t="shared" si="44"/>
        <v>5.9999999999999984E-3</v>
      </c>
      <c r="AS46" s="7">
        <f t="shared" si="6"/>
        <v>0</v>
      </c>
      <c r="AT46" s="6">
        <f t="shared" si="35"/>
        <v>0.06</v>
      </c>
      <c r="AU46" s="5">
        <f t="shared" si="36"/>
        <v>16500</v>
      </c>
      <c r="AV46" s="5">
        <f t="shared" si="7"/>
        <v>3300</v>
      </c>
      <c r="AX46" s="2">
        <v>40</v>
      </c>
      <c r="AY46" s="4">
        <v>2021</v>
      </c>
      <c r="AZ46" s="5">
        <f t="shared" si="8"/>
        <v>275000</v>
      </c>
      <c r="BA46" s="6">
        <v>5.3999999999999999E-2</v>
      </c>
      <c r="BB46" s="6">
        <f t="shared" si="9"/>
        <v>8.5000000000000006E-3</v>
      </c>
      <c r="BC46" s="12">
        <v>1.2</v>
      </c>
      <c r="BD46" s="6">
        <f t="shared" si="45"/>
        <v>5.9999999999999984E-3</v>
      </c>
      <c r="BE46" s="7">
        <f t="shared" si="11"/>
        <v>0</v>
      </c>
      <c r="BF46" s="6">
        <f t="shared" si="37"/>
        <v>0.06</v>
      </c>
      <c r="BG46" s="5">
        <f t="shared" si="38"/>
        <v>16500</v>
      </c>
      <c r="BH46" s="5">
        <f t="shared" si="12"/>
        <v>8250</v>
      </c>
      <c r="BJ46" s="2">
        <v>40</v>
      </c>
      <c r="BK46" s="4">
        <v>2021</v>
      </c>
      <c r="BL46" s="5">
        <f t="shared" si="13"/>
        <v>275000</v>
      </c>
      <c r="BM46" s="6">
        <v>5.3999999999999999E-2</v>
      </c>
      <c r="BN46" s="6">
        <f t="shared" si="14"/>
        <v>8.9999999999999993E-3</v>
      </c>
      <c r="BO46" s="12">
        <v>1.2</v>
      </c>
      <c r="BP46" s="6">
        <f t="shared" si="46"/>
        <v>5.9999999999999984E-3</v>
      </c>
      <c r="BQ46" s="7">
        <f t="shared" si="16"/>
        <v>0</v>
      </c>
      <c r="BR46" s="6">
        <f t="shared" si="39"/>
        <v>0.06</v>
      </c>
      <c r="BS46" s="5">
        <f t="shared" si="40"/>
        <v>16500</v>
      </c>
      <c r="BT46" s="5">
        <f t="shared" si="41"/>
        <v>8250</v>
      </c>
    </row>
    <row r="49" spans="2:2" x14ac:dyDescent="0.3">
      <c r="B49" t="s">
        <v>16</v>
      </c>
    </row>
    <row r="50" spans="2:2" x14ac:dyDescent="0.3">
      <c r="B50" t="s">
        <v>17</v>
      </c>
    </row>
  </sheetData>
  <conditionalFormatting sqref="B7:B46">
    <cfRule type="expression" dxfId="28" priority="29">
      <formula>MOD(ROW(),2)=1</formula>
    </cfRule>
  </conditionalFormatting>
  <conditionalFormatting sqref="C8:L46 C7:G7 I7 K7:L7">
    <cfRule type="expression" dxfId="27" priority="28">
      <formula>MOD(ROW(),2)=1</formula>
    </cfRule>
  </conditionalFormatting>
  <conditionalFormatting sqref="N7:N46">
    <cfRule type="expression" dxfId="26" priority="27">
      <formula>MOD(ROW(),2)=1</formula>
    </cfRule>
  </conditionalFormatting>
  <conditionalFormatting sqref="O8:X46 O7:S7 W7:X7">
    <cfRule type="expression" dxfId="25" priority="26">
      <formula>MOD(ROW(),2)=1</formula>
    </cfRule>
  </conditionalFormatting>
  <conditionalFormatting sqref="V7">
    <cfRule type="expression" dxfId="24" priority="25">
      <formula>MOD(ROW(),2)=1</formula>
    </cfRule>
  </conditionalFormatting>
  <conditionalFormatting sqref="T7">
    <cfRule type="expression" dxfId="23" priority="24">
      <formula>MOD(ROW(),2)=1</formula>
    </cfRule>
  </conditionalFormatting>
  <conditionalFormatting sqref="H7">
    <cfRule type="expression" dxfId="22" priority="23">
      <formula>MOD(ROW(),2)=1</formula>
    </cfRule>
  </conditionalFormatting>
  <conditionalFormatting sqref="J7">
    <cfRule type="expression" dxfId="21" priority="22">
      <formula>MOD(ROW(),2)=1</formula>
    </cfRule>
  </conditionalFormatting>
  <conditionalFormatting sqref="U7">
    <cfRule type="expression" dxfId="20" priority="21">
      <formula>MOD(ROW(),2)=1</formula>
    </cfRule>
  </conditionalFormatting>
  <conditionalFormatting sqref="Z7:Z46">
    <cfRule type="expression" dxfId="19" priority="20">
      <formula>MOD(ROW(),2)=1</formula>
    </cfRule>
  </conditionalFormatting>
  <conditionalFormatting sqref="AA8:AJ46 AA7:AE7 AI7:AJ7">
    <cfRule type="expression" dxfId="18" priority="19">
      <formula>MOD(ROW(),2)=1</formula>
    </cfRule>
  </conditionalFormatting>
  <conditionalFormatting sqref="AH7">
    <cfRule type="expression" dxfId="17" priority="18">
      <formula>MOD(ROW(),2)=1</formula>
    </cfRule>
  </conditionalFormatting>
  <conditionalFormatting sqref="AF7">
    <cfRule type="expression" dxfId="16" priority="17">
      <formula>MOD(ROW(),2)=1</formula>
    </cfRule>
  </conditionalFormatting>
  <conditionalFormatting sqref="AG7">
    <cfRule type="expression" dxfId="15" priority="16">
      <formula>MOD(ROW(),2)=1</formula>
    </cfRule>
  </conditionalFormatting>
  <conditionalFormatting sqref="AL7:AL46">
    <cfRule type="expression" dxfId="14" priority="15">
      <formula>MOD(ROW(),2)=1</formula>
    </cfRule>
  </conditionalFormatting>
  <conditionalFormatting sqref="AM8:AV46 AM7:AQ7 AU7:AV7">
    <cfRule type="expression" dxfId="13" priority="14">
      <formula>MOD(ROW(),2)=1</formula>
    </cfRule>
  </conditionalFormatting>
  <conditionalFormatting sqref="AT7">
    <cfRule type="expression" dxfId="12" priority="13">
      <formula>MOD(ROW(),2)=1</formula>
    </cfRule>
  </conditionalFormatting>
  <conditionalFormatting sqref="AR7">
    <cfRule type="expression" dxfId="11" priority="12">
      <formula>MOD(ROW(),2)=1</formula>
    </cfRule>
  </conditionalFormatting>
  <conditionalFormatting sqref="AS7">
    <cfRule type="expression" dxfId="10" priority="11">
      <formula>MOD(ROW(),2)=1</formula>
    </cfRule>
  </conditionalFormatting>
  <conditionalFormatting sqref="AX7:AX46">
    <cfRule type="expression" dxfId="9" priority="10">
      <formula>MOD(ROW(),2)=1</formula>
    </cfRule>
  </conditionalFormatting>
  <conditionalFormatting sqref="AY8:BH46 AY7:BC7 BG7:BH7">
    <cfRule type="expression" dxfId="8" priority="9">
      <formula>MOD(ROW(),2)=1</formula>
    </cfRule>
  </conditionalFormatting>
  <conditionalFormatting sqref="BF7">
    <cfRule type="expression" dxfId="7" priority="8">
      <formula>MOD(ROW(),2)=1</formula>
    </cfRule>
  </conditionalFormatting>
  <conditionalFormatting sqref="BD7">
    <cfRule type="expression" dxfId="6" priority="7">
      <formula>MOD(ROW(),2)=1</formula>
    </cfRule>
  </conditionalFormatting>
  <conditionalFormatting sqref="BE7">
    <cfRule type="expression" dxfId="5" priority="6">
      <formula>MOD(ROW(),2)=1</formula>
    </cfRule>
  </conditionalFormatting>
  <conditionalFormatting sqref="BJ7:BJ46">
    <cfRule type="expression" dxfId="4" priority="5">
      <formula>MOD(ROW(),2)=1</formula>
    </cfRule>
  </conditionalFormatting>
  <conditionalFormatting sqref="BK8:BT46 BK7:BO7 BS7:BT7">
    <cfRule type="expression" dxfId="3" priority="4">
      <formula>MOD(ROW(),2)=1</formula>
    </cfRule>
  </conditionalFormatting>
  <conditionalFormatting sqref="BR7">
    <cfRule type="expression" dxfId="2" priority="3">
      <formula>MOD(ROW(),2)=1</formula>
    </cfRule>
  </conditionalFormatting>
  <conditionalFormatting sqref="BP7">
    <cfRule type="expression" dxfId="1" priority="2">
      <formula>MOD(ROW(),2)=1</formula>
    </cfRule>
  </conditionalFormatting>
  <conditionalFormatting sqref="BQ7">
    <cfRule type="expression" dxfId="0" priority="1">
      <formula>MOD(ROW(),2)=1</formula>
    </cfRule>
  </conditionalFormatting>
  <dataValidations count="1">
    <dataValidation type="list" allowBlank="1" showInputMessage="1" showErrorMessage="1" sqref="C3 O3 AA3 AM3 AY3 BK3" xr:uid="{B22966C3-CA59-45DF-A18E-67AA4F25BE43}">
      <formula1>$B$49:$B$50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Jeff (ESD)</dc:creator>
  <cp:lastModifiedBy>Robinson, Jeff (ESD)</cp:lastModifiedBy>
  <dcterms:created xsi:type="dcterms:W3CDTF">2020-10-27T17:24:08Z</dcterms:created>
  <dcterms:modified xsi:type="dcterms:W3CDTF">2021-02-16T21:23:15Z</dcterms:modified>
</cp:coreProperties>
</file>