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4_{47918CFD-ED2F-4B73-98CA-C98294AB1ECA}" xr6:coauthVersionLast="45" xr6:coauthVersionMax="45"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4"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V42" i="22"/>
  <c r="W42" i="22" s="1"/>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<sst xmlns="http://schemas.openxmlformats.org/spreadsheetml/2006/main" count="1650" uniqueCount="257">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</sst>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4">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0" quotePrefix="1" applyNumberFormat="1" applyFill="1" applyBorder="1" applyAlignment="1">
      <alignment horizontal="center"/>
    </xf>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23" fillId="0" borderId="27" xfId="0" applyFont="1" applyBorder="1" applyAlignment="1">
      <alignment horizontal="center"/>
    </xf>
    <xf numFmtId="0" fontId="23" fillId="0" borderId="0" xfId="0" applyFont="1" applyBorder="1" applyAlignment="1">
      <alignment horizontal="center"/>
    </xf>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0" fontId="23" fillId="0" borderId="10" xfId="0" applyFont="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February 7,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Febuary 7,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General</c:formatCode>
                <c:ptCount val="12"/>
                <c:pt idx="0" formatCode="#,##0">
                  <c:v>85439</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4" sqref="S4"/>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D5" sqref="D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2" width="10.1796875" customWidth="1"/>
    <col min="13" max="14" width="11.26953125" bestFit="1" customWidth="1"/>
  </cols>
  <sheetData>
    <row r="3" spans="2:14" ht="10.4" customHeight="1" thickBot="1" x14ac:dyDescent="0.4"/>
    <row r="4" spans="2:14" ht="15.5" x14ac:dyDescent="0.35">
      <c r="B4" s="97"/>
      <c r="C4" s="310" t="s">
        <v>0</v>
      </c>
      <c r="D4" s="311" t="s">
        <v>1</v>
      </c>
      <c r="E4" s="310" t="s">
        <v>2</v>
      </c>
      <c r="F4" s="311" t="s">
        <v>3</v>
      </c>
      <c r="G4" s="310" t="s">
        <v>4</v>
      </c>
      <c r="H4" s="311" t="s">
        <v>5</v>
      </c>
      <c r="I4" s="310" t="s">
        <v>6</v>
      </c>
      <c r="J4" s="311" t="s">
        <v>7</v>
      </c>
      <c r="K4" s="310" t="s">
        <v>8</v>
      </c>
      <c r="L4" s="311" t="s">
        <v>9</v>
      </c>
      <c r="M4" s="310" t="s">
        <v>10</v>
      </c>
      <c r="N4" s="312" t="s">
        <v>11</v>
      </c>
    </row>
    <row r="5" spans="2:14" s="339" customFormat="1" ht="18" x14ac:dyDescent="0.4">
      <c r="B5" s="344">
        <v>2021</v>
      </c>
      <c r="C5" s="358">
        <v>85439</v>
      </c>
      <c r="D5" s="338"/>
      <c r="E5" s="337"/>
      <c r="F5" s="338"/>
      <c r="G5" s="337"/>
      <c r="H5" s="338"/>
      <c r="I5" s="337"/>
      <c r="J5" s="338"/>
      <c r="K5" s="337"/>
      <c r="L5" s="338"/>
      <c r="M5" s="337"/>
      <c r="N5" s="343"/>
    </row>
    <row r="6" spans="2:14" s="308" customFormat="1" ht="18" customHeight="1" x14ac:dyDescent="0.35">
      <c r="B6" s="340">
        <v>2020</v>
      </c>
      <c r="C6" s="260">
        <v>35855</v>
      </c>
      <c r="D6" s="260">
        <v>24894</v>
      </c>
      <c r="E6" s="260">
        <v>406263</v>
      </c>
      <c r="F6" s="260">
        <v>475937</v>
      </c>
      <c r="G6" s="260">
        <v>344973</v>
      </c>
      <c r="H6" s="260">
        <v>126959</v>
      </c>
      <c r="I6" s="260">
        <v>137406</v>
      </c>
      <c r="J6" s="260">
        <v>86383</v>
      </c>
      <c r="K6" s="260">
        <v>80966</v>
      </c>
      <c r="L6" s="260">
        <v>76514</v>
      </c>
      <c r="M6" s="260">
        <v>100553</v>
      </c>
      <c r="N6" s="342">
        <v>100382</v>
      </c>
    </row>
    <row r="7" spans="2:14" s="308" customFormat="1" ht="18" customHeight="1" x14ac:dyDescent="0.3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3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3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6" customFormat="1" ht="18" customHeight="1" x14ac:dyDescent="0.35">
      <c r="B10" s="341">
        <v>2016</v>
      </c>
      <c r="C10" s="334">
        <v>35378</v>
      </c>
      <c r="D10" s="335">
        <v>29547</v>
      </c>
      <c r="E10" s="334">
        <v>30963</v>
      </c>
      <c r="F10" s="335">
        <v>28064</v>
      </c>
      <c r="G10" s="334">
        <v>26429</v>
      </c>
      <c r="H10" s="335">
        <v>26532</v>
      </c>
      <c r="I10" s="334">
        <v>26298</v>
      </c>
      <c r="J10" s="335">
        <v>26033</v>
      </c>
      <c r="K10" s="334">
        <v>22767</v>
      </c>
      <c r="L10" s="335">
        <v>29668</v>
      </c>
      <c r="M10" s="334">
        <v>36994</v>
      </c>
      <c r="N10" s="266">
        <v>39876</v>
      </c>
    </row>
    <row r="11" spans="2:14" s="53" customFormat="1" ht="18" customHeight="1" x14ac:dyDescent="0.3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3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3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3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3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3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3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3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3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3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3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3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3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3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35">
      <c r="D25" s="1"/>
    </row>
    <row r="46" spans="1:10" x14ac:dyDescent="0.35">
      <c r="B46" s="227"/>
      <c r="C46" s="227"/>
      <c r="D46" s="227"/>
      <c r="E46" s="227"/>
      <c r="F46" s="227"/>
      <c r="G46" s="227"/>
      <c r="H46" s="227"/>
      <c r="I46" s="227"/>
      <c r="J46" s="227"/>
    </row>
    <row r="48" spans="1:10" x14ac:dyDescent="0.3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ZM5" sqref="ZM5"/>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63"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63"/>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Normal="100" zoomScaleSheetLayoutView="100" workbookViewId="0">
      <pane xSplit="1" ySplit="2" topLeftCell="B3" activePane="bottomRight" state="frozen"/>
      <selection activeCell="ZM5" sqref="ZM5"/>
      <selection pane="topRight" activeCell="ZM5" sqref="ZM5"/>
      <selection pane="bottomLeft" activeCell="ZM5" sqref="ZM5"/>
      <selection pane="bottomRight" activeCell="A8" sqref="A8:XFD8"/>
    </sheetView>
  </sheetViews>
  <sheetFormatPr defaultRowHeight="15.5" x14ac:dyDescent="0.35"/>
  <cols>
    <col min="1" max="1" width="9.1796875" customWidth="1"/>
    <col min="2" max="2" width="10.54296875" style="351" customWidth="1"/>
    <col min="3" max="3" width="10.54296875" style="352" customWidth="1"/>
    <col min="4" max="7" width="9.81640625" style="29" customWidth="1"/>
    <col min="8" max="8" width="11.54296875" style="351" customWidth="1"/>
    <col min="9" max="9" width="11.54296875" style="352" customWidth="1"/>
    <col min="10" max="11" width="10.453125" style="29" customWidth="1"/>
    <col min="12" max="13" width="9.81640625" style="29" customWidth="1"/>
    <col min="14" max="14" width="13.453125" style="351" customWidth="1"/>
    <col min="15" max="15" width="13.453125" style="352" customWidth="1"/>
    <col min="16" max="17" width="9.81640625" style="29" customWidth="1"/>
    <col min="18" max="19" width="9.1796875" style="29" customWidth="1"/>
    <col min="20" max="20" width="13.81640625" style="351" customWidth="1"/>
    <col min="21" max="21" width="13.81640625" style="352" customWidth="1"/>
    <col min="22" max="23" width="9.81640625" style="29" customWidth="1"/>
    <col min="24" max="25" width="9.1796875" style="29"/>
  </cols>
  <sheetData>
    <row r="1" spans="1:31" x14ac:dyDescent="0.35">
      <c r="A1" s="363" t="s">
        <v>240</v>
      </c>
      <c r="B1" s="353">
        <v>2020</v>
      </c>
      <c r="C1" s="354">
        <v>2021</v>
      </c>
      <c r="D1" s="72" t="s">
        <v>219</v>
      </c>
      <c r="E1" s="72" t="s">
        <v>219</v>
      </c>
      <c r="F1" s="72" t="s">
        <v>220</v>
      </c>
      <c r="G1" s="72" t="s">
        <v>220</v>
      </c>
      <c r="H1" s="355">
        <v>2020</v>
      </c>
      <c r="I1" s="57">
        <v>2021</v>
      </c>
      <c r="J1" s="44" t="s">
        <v>219</v>
      </c>
      <c r="K1" s="44" t="s">
        <v>219</v>
      </c>
      <c r="L1" s="44" t="s">
        <v>220</v>
      </c>
      <c r="M1" s="44" t="s">
        <v>220</v>
      </c>
      <c r="N1" s="353">
        <v>2020</v>
      </c>
      <c r="O1" s="354">
        <v>2021</v>
      </c>
      <c r="P1" s="72" t="s">
        <v>219</v>
      </c>
      <c r="Q1" s="72" t="s">
        <v>219</v>
      </c>
      <c r="R1" s="72" t="s">
        <v>220</v>
      </c>
      <c r="S1" s="72" t="s">
        <v>220</v>
      </c>
      <c r="T1" s="355">
        <v>2020</v>
      </c>
      <c r="U1" s="57">
        <v>2021</v>
      </c>
      <c r="V1" s="44" t="s">
        <v>219</v>
      </c>
      <c r="W1" s="44" t="s">
        <v>219</v>
      </c>
      <c r="X1" s="44" t="s">
        <v>220</v>
      </c>
      <c r="Y1" s="44" t="s">
        <v>220</v>
      </c>
      <c r="Z1" s="29"/>
      <c r="AA1" s="29"/>
    </row>
    <row r="2" spans="1:31" x14ac:dyDescent="0.35">
      <c r="A2" s="363"/>
      <c r="B2" s="353" t="s">
        <v>244</v>
      </c>
      <c r="C2" s="354" t="s">
        <v>244</v>
      </c>
      <c r="D2" s="72" t="s">
        <v>221</v>
      </c>
      <c r="E2" s="72" t="s">
        <v>222</v>
      </c>
      <c r="F2" s="72" t="s">
        <v>221</v>
      </c>
      <c r="G2" s="72" t="s">
        <v>222</v>
      </c>
      <c r="H2" s="355" t="s">
        <v>217</v>
      </c>
      <c r="I2" s="57" t="s">
        <v>217</v>
      </c>
      <c r="J2" s="44" t="s">
        <v>221</v>
      </c>
      <c r="K2" s="44" t="s">
        <v>222</v>
      </c>
      <c r="L2" s="44" t="s">
        <v>221</v>
      </c>
      <c r="M2" s="44" t="s">
        <v>222</v>
      </c>
      <c r="N2" s="353" t="s">
        <v>253</v>
      </c>
      <c r="O2" s="354" t="s">
        <v>253</v>
      </c>
      <c r="P2" s="72" t="s">
        <v>221</v>
      </c>
      <c r="Q2" s="72" t="s">
        <v>222</v>
      </c>
      <c r="R2" s="72" t="s">
        <v>221</v>
      </c>
      <c r="S2" s="72" t="s">
        <v>222</v>
      </c>
      <c r="T2" s="355" t="s">
        <v>254</v>
      </c>
      <c r="U2" s="57" t="s">
        <v>254</v>
      </c>
      <c r="V2" s="44" t="s">
        <v>221</v>
      </c>
      <c r="W2" s="44" t="s">
        <v>222</v>
      </c>
      <c r="X2" s="44" t="s">
        <v>221</v>
      </c>
      <c r="Y2" s="44" t="s">
        <v>222</v>
      </c>
      <c r="Z2" s="29"/>
      <c r="AA2" s="29"/>
    </row>
    <row r="3" spans="1:31" s="192" customFormat="1" x14ac:dyDescent="0.3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7">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7">
        <f>ROUND(X3/T3,2)</f>
        <v>1.64</v>
      </c>
      <c r="Z3" s="196"/>
      <c r="AA3" s="196"/>
      <c r="AB3" s="196"/>
      <c r="AC3" s="196"/>
    </row>
    <row r="4" spans="1:31" s="192" customFormat="1" x14ac:dyDescent="0.35">
      <c r="A4" s="192">
        <v>2</v>
      </c>
      <c r="B4" s="190">
        <v>8974</v>
      </c>
      <c r="C4" s="244">
        <f>'Table - Initials'!U5</f>
        <v>19212</v>
      </c>
      <c r="D4" s="356">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7">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7">
        <f>ROUND(X4/T4,2)</f>
        <v>1.56</v>
      </c>
      <c r="Z4" s="196"/>
      <c r="AA4" s="196"/>
      <c r="AB4" s="196"/>
      <c r="AC4" s="200"/>
      <c r="AD4" s="196"/>
      <c r="AE4" s="200"/>
    </row>
    <row r="5" spans="1:31" s="192" customFormat="1" x14ac:dyDescent="0.35">
      <c r="A5" s="192">
        <v>3</v>
      </c>
      <c r="B5" s="190">
        <v>7928</v>
      </c>
      <c r="C5" s="244">
        <f>'Table - Initials'!U6</f>
        <v>16461</v>
      </c>
      <c r="D5" s="356">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7">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7">
        <f t="shared" ref="Y5:Y54" si="14">ROUND(X5/T5,2)</f>
        <v>1.39</v>
      </c>
      <c r="Z5" s="196"/>
      <c r="AA5" s="196"/>
      <c r="AB5" s="196"/>
      <c r="AC5" s="200"/>
      <c r="AD5" s="196"/>
      <c r="AE5" s="200"/>
    </row>
    <row r="6" spans="1:31" s="192" customFormat="1" x14ac:dyDescent="0.35">
      <c r="A6" s="192">
        <v>4</v>
      </c>
      <c r="B6" s="190">
        <v>6527</v>
      </c>
      <c r="C6" s="244">
        <f>'Table - Initials'!U7</f>
        <v>16102</v>
      </c>
      <c r="D6" s="356">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7">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7">
        <f t="shared" si="14"/>
        <v>1.4</v>
      </c>
      <c r="Z6" s="196"/>
      <c r="AA6" s="196"/>
      <c r="AB6" s="196"/>
      <c r="AC6" s="200"/>
      <c r="AD6" s="196"/>
      <c r="AE6" s="200"/>
    </row>
    <row r="7" spans="1:31" s="192" customFormat="1" x14ac:dyDescent="0.35">
      <c r="A7" s="192">
        <v>5</v>
      </c>
      <c r="B7" s="190">
        <v>7062</v>
      </c>
      <c r="C7" s="244">
        <f>'Table - Initials'!U8</f>
        <v>15644</v>
      </c>
      <c r="D7" s="356">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7">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7">
        <f t="shared" si="14"/>
        <v>1.38</v>
      </c>
      <c r="Z7" s="196"/>
      <c r="AA7" s="196"/>
      <c r="AB7" s="196"/>
      <c r="AC7" s="200"/>
      <c r="AD7" s="196"/>
      <c r="AE7" s="200"/>
    </row>
    <row r="8" spans="1:31" s="192" customFormat="1" x14ac:dyDescent="0.35">
      <c r="A8" s="192">
        <v>6</v>
      </c>
      <c r="B8" s="190">
        <v>6203</v>
      </c>
      <c r="C8" s="244">
        <f>'Table - Initials'!U9</f>
        <v>13607</v>
      </c>
      <c r="D8" s="356">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7">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7">
        <f t="shared" si="14"/>
        <v>1.35</v>
      </c>
      <c r="Z8" s="196"/>
      <c r="AA8" s="196"/>
      <c r="AB8" s="196"/>
      <c r="AC8" s="200"/>
      <c r="AD8" s="196"/>
      <c r="AE8" s="200"/>
    </row>
    <row r="9" spans="1:31" s="192" customFormat="1" x14ac:dyDescent="0.35">
      <c r="A9" s="192">
        <v>7</v>
      </c>
      <c r="B9" s="190">
        <v>5507</v>
      </c>
      <c r="C9" s="244">
        <f>'Table - Initials'!U10</f>
        <v>0</v>
      </c>
      <c r="D9" s="356">
        <f t="shared" si="5"/>
        <v>-13607</v>
      </c>
      <c r="E9" s="194">
        <f t="shared" si="15"/>
        <v>-1</v>
      </c>
      <c r="F9" s="190">
        <f t="shared" si="0"/>
        <v>-5507</v>
      </c>
      <c r="G9" s="195">
        <f t="shared" si="1"/>
        <v>-1</v>
      </c>
      <c r="H9" s="191">
        <v>59297</v>
      </c>
      <c r="I9" s="163">
        <f>'Table - Continued'!U10</f>
        <v>0</v>
      </c>
      <c r="J9" s="197">
        <f t="shared" si="6"/>
        <v>-142465</v>
      </c>
      <c r="K9" s="198">
        <f t="shared" si="7"/>
        <v>-1</v>
      </c>
      <c r="L9" s="191">
        <f t="shared" si="2"/>
        <v>-59297</v>
      </c>
      <c r="M9" s="357">
        <f t="shared" si="3"/>
        <v>-1</v>
      </c>
      <c r="N9" s="190">
        <v>6324.75</v>
      </c>
      <c r="O9" s="244">
        <f>'Table - Moving Averages'!U11</f>
        <v>0</v>
      </c>
      <c r="P9" s="190">
        <f t="shared" si="8"/>
        <v>-15453.5</v>
      </c>
      <c r="Q9" s="199">
        <f t="shared" si="9"/>
        <v>-1</v>
      </c>
      <c r="R9" s="190">
        <f t="shared" si="10"/>
        <v>-6324.75</v>
      </c>
      <c r="S9" s="195">
        <f t="shared" si="11"/>
        <v>-1</v>
      </c>
      <c r="T9" s="191">
        <v>62330.5</v>
      </c>
      <c r="U9" s="163">
        <f>'Table - Moving Averages'!U69</f>
        <v>0</v>
      </c>
      <c r="V9" s="197">
        <f t="shared" si="12"/>
        <v>-151245.25</v>
      </c>
      <c r="W9" s="198">
        <f t="shared" si="13"/>
        <v>-1</v>
      </c>
      <c r="X9" s="191">
        <f t="shared" si="4"/>
        <v>-62330.5</v>
      </c>
      <c r="Y9" s="357">
        <f t="shared" si="14"/>
        <v>-1</v>
      </c>
      <c r="Z9" s="196"/>
      <c r="AA9" s="196"/>
      <c r="AB9" s="196"/>
      <c r="AC9" s="200"/>
      <c r="AD9" s="196"/>
      <c r="AE9" s="200"/>
    </row>
    <row r="10" spans="1:31" s="192" customFormat="1" x14ac:dyDescent="0.35">
      <c r="A10" s="192">
        <v>8</v>
      </c>
      <c r="B10" s="190">
        <v>5687</v>
      </c>
      <c r="C10" s="244">
        <f>'Table - Initials'!U11</f>
        <v>0</v>
      </c>
      <c r="D10" s="356">
        <f t="shared" si="5"/>
        <v>0</v>
      </c>
      <c r="E10" s="194" t="e">
        <f t="shared" si="15"/>
        <v>#DIV/0!</v>
      </c>
      <c r="F10" s="190">
        <f t="shared" si="0"/>
        <v>-5687</v>
      </c>
      <c r="G10" s="195">
        <f t="shared" si="1"/>
        <v>-1</v>
      </c>
      <c r="H10" s="191">
        <v>58067</v>
      </c>
      <c r="I10" s="163">
        <f>'Table - Continued'!U11</f>
        <v>0</v>
      </c>
      <c r="J10" s="197">
        <f t="shared" si="6"/>
        <v>0</v>
      </c>
      <c r="K10" s="198" t="e">
        <f t="shared" si="7"/>
        <v>#DIV/0!</v>
      </c>
      <c r="L10" s="191">
        <f t="shared" si="2"/>
        <v>-58067</v>
      </c>
      <c r="M10" s="357">
        <f t="shared" si="3"/>
        <v>-1</v>
      </c>
      <c r="N10" s="190">
        <v>6114.75</v>
      </c>
      <c r="O10" s="244">
        <f>'Table - Moving Averages'!U12</f>
        <v>0</v>
      </c>
      <c r="P10" s="190">
        <f t="shared" si="8"/>
        <v>0</v>
      </c>
      <c r="Q10" s="199" t="e">
        <f t="shared" si="9"/>
        <v>#DIV/0!</v>
      </c>
      <c r="R10" s="190">
        <f t="shared" si="10"/>
        <v>-6114.75</v>
      </c>
      <c r="S10" s="195">
        <f t="shared" si="11"/>
        <v>-1</v>
      </c>
      <c r="T10" s="191">
        <v>60609</v>
      </c>
      <c r="U10" s="163">
        <f>'Table - Moving Averages'!U70</f>
        <v>0</v>
      </c>
      <c r="V10" s="197">
        <f t="shared" si="12"/>
        <v>0</v>
      </c>
      <c r="W10" s="198" t="e">
        <f t="shared" si="13"/>
        <v>#DIV/0!</v>
      </c>
      <c r="X10" s="191">
        <f t="shared" si="4"/>
        <v>-60609</v>
      </c>
      <c r="Y10" s="357">
        <f t="shared" si="14"/>
        <v>-1</v>
      </c>
      <c r="Z10" s="196"/>
      <c r="AA10" s="196"/>
      <c r="AB10" s="196"/>
      <c r="AC10" s="200"/>
      <c r="AD10" s="196"/>
      <c r="AE10" s="200"/>
    </row>
    <row r="11" spans="1:31" s="192" customFormat="1" x14ac:dyDescent="0.35">
      <c r="A11" s="192">
        <v>9</v>
      </c>
      <c r="B11" s="190">
        <v>6548</v>
      </c>
      <c r="C11" s="244">
        <f>'Table - Initials'!U12</f>
        <v>0</v>
      </c>
      <c r="D11" s="356">
        <f t="shared" si="5"/>
        <v>0</v>
      </c>
      <c r="E11" s="194" t="e">
        <f t="shared" si="15"/>
        <v>#DIV/0!</v>
      </c>
      <c r="F11" s="190">
        <f t="shared" si="0"/>
        <v>-6548</v>
      </c>
      <c r="G11" s="195">
        <f t="shared" si="1"/>
        <v>-1</v>
      </c>
      <c r="H11" s="191">
        <v>56105</v>
      </c>
      <c r="I11" s="163">
        <f>'Table - Continued'!U12</f>
        <v>0</v>
      </c>
      <c r="J11" s="197">
        <f t="shared" si="6"/>
        <v>0</v>
      </c>
      <c r="K11" s="198" t="e">
        <f t="shared" si="7"/>
        <v>#DIV/0!</v>
      </c>
      <c r="L11" s="191">
        <f t="shared" si="2"/>
        <v>-56105</v>
      </c>
      <c r="M11" s="357">
        <f t="shared" si="3"/>
        <v>-1</v>
      </c>
      <c r="N11" s="190">
        <v>5986.25</v>
      </c>
      <c r="O11" s="244">
        <f>'Table - Moving Averages'!U13</f>
        <v>0</v>
      </c>
      <c r="P11" s="190">
        <f t="shared" si="8"/>
        <v>0</v>
      </c>
      <c r="Q11" s="199" t="e">
        <f t="shared" si="9"/>
        <v>#DIV/0!</v>
      </c>
      <c r="R11" s="190">
        <f t="shared" si="10"/>
        <v>-5986.25</v>
      </c>
      <c r="S11" s="195">
        <f t="shared" si="11"/>
        <v>-1</v>
      </c>
      <c r="T11" s="191">
        <v>58684.25</v>
      </c>
      <c r="U11" s="163">
        <f>'Table - Moving Averages'!U71</f>
        <v>0</v>
      </c>
      <c r="V11" s="197">
        <f t="shared" si="12"/>
        <v>0</v>
      </c>
      <c r="W11" s="198" t="e">
        <f t="shared" si="13"/>
        <v>#DIV/0!</v>
      </c>
      <c r="X11" s="191">
        <f t="shared" si="4"/>
        <v>-58684.25</v>
      </c>
      <c r="Y11" s="357">
        <f t="shared" si="14"/>
        <v>-1</v>
      </c>
      <c r="Z11" s="196"/>
      <c r="AA11" s="196"/>
      <c r="AB11" s="196"/>
      <c r="AC11" s="200"/>
      <c r="AD11" s="196"/>
      <c r="AE11" s="200"/>
    </row>
    <row r="12" spans="1:31" s="192" customFormat="1" x14ac:dyDescent="0.35">
      <c r="A12" s="192">
        <v>10</v>
      </c>
      <c r="B12" s="190">
        <v>14154</v>
      </c>
      <c r="C12" s="244">
        <f>'Table - Initials'!U13</f>
        <v>0</v>
      </c>
      <c r="D12" s="356">
        <f t="shared" si="5"/>
        <v>0</v>
      </c>
      <c r="E12" s="194" t="e">
        <f t="shared" si="15"/>
        <v>#DIV/0!</v>
      </c>
      <c r="F12" s="190">
        <f t="shared" si="0"/>
        <v>-14154</v>
      </c>
      <c r="G12" s="195">
        <f t="shared" si="1"/>
        <v>-1</v>
      </c>
      <c r="H12" s="191">
        <v>55182</v>
      </c>
      <c r="I12" s="163">
        <f>'Table - Continued'!U13</f>
        <v>0</v>
      </c>
      <c r="J12" s="197">
        <f t="shared" si="6"/>
        <v>0</v>
      </c>
      <c r="K12" s="198" t="e">
        <f t="shared" si="7"/>
        <v>#DIV/0!</v>
      </c>
      <c r="L12" s="191">
        <f t="shared" si="2"/>
        <v>-55182</v>
      </c>
      <c r="M12" s="357">
        <f t="shared" si="3"/>
        <v>-1</v>
      </c>
      <c r="N12" s="190">
        <v>7974</v>
      </c>
      <c r="O12" s="244">
        <f>'Table - Moving Averages'!U14</f>
        <v>0</v>
      </c>
      <c r="P12" s="190">
        <f t="shared" si="8"/>
        <v>0</v>
      </c>
      <c r="Q12" s="199" t="e">
        <f t="shared" si="9"/>
        <v>#DIV/0!</v>
      </c>
      <c r="R12" s="190">
        <f t="shared" si="10"/>
        <v>-7974</v>
      </c>
      <c r="S12" s="195">
        <f t="shared" si="11"/>
        <v>-1</v>
      </c>
      <c r="T12" s="191">
        <v>57162.75</v>
      </c>
      <c r="U12" s="163">
        <f>'Table - Moving Averages'!U72</f>
        <v>0</v>
      </c>
      <c r="V12" s="197">
        <f t="shared" si="12"/>
        <v>0</v>
      </c>
      <c r="W12" s="198" t="e">
        <f t="shared" si="13"/>
        <v>#DIV/0!</v>
      </c>
      <c r="X12" s="191">
        <f t="shared" si="4"/>
        <v>-57162.75</v>
      </c>
      <c r="Y12" s="357">
        <f t="shared" si="14"/>
        <v>-1</v>
      </c>
      <c r="Z12" s="196"/>
      <c r="AA12" s="196"/>
      <c r="AB12" s="196"/>
      <c r="AC12" s="200"/>
      <c r="AD12" s="196"/>
      <c r="AE12" s="200"/>
    </row>
    <row r="13" spans="1:31" s="192" customFormat="1" x14ac:dyDescent="0.35">
      <c r="A13" s="192">
        <v>11</v>
      </c>
      <c r="B13" s="190">
        <v>128962</v>
      </c>
      <c r="C13" s="244">
        <f>'Table - Initials'!U14</f>
        <v>0</v>
      </c>
      <c r="D13" s="356">
        <f t="shared" si="5"/>
        <v>0</v>
      </c>
      <c r="E13" s="194" t="e">
        <f t="shared" si="15"/>
        <v>#DIV/0!</v>
      </c>
      <c r="F13" s="190">
        <f t="shared" si="0"/>
        <v>-128962</v>
      </c>
      <c r="G13" s="195">
        <f t="shared" si="1"/>
        <v>-1</v>
      </c>
      <c r="H13" s="191">
        <v>62149</v>
      </c>
      <c r="I13" s="163">
        <f>'Table - Continued'!U14</f>
        <v>0</v>
      </c>
      <c r="J13" s="197">
        <f t="shared" si="6"/>
        <v>0</v>
      </c>
      <c r="K13" s="198" t="e">
        <f t="shared" si="7"/>
        <v>#DIV/0!</v>
      </c>
      <c r="L13" s="191">
        <f t="shared" si="2"/>
        <v>-62149</v>
      </c>
      <c r="M13" s="357">
        <f t="shared" si="3"/>
        <v>-1</v>
      </c>
      <c r="N13" s="190">
        <v>38837.75</v>
      </c>
      <c r="O13" s="244">
        <f>'Table - Moving Averages'!U15</f>
        <v>0</v>
      </c>
      <c r="P13" s="190">
        <f t="shared" si="8"/>
        <v>0</v>
      </c>
      <c r="Q13" s="199" t="e">
        <f t="shared" si="9"/>
        <v>#DIV/0!</v>
      </c>
      <c r="R13" s="190">
        <f t="shared" si="10"/>
        <v>-38837.75</v>
      </c>
      <c r="S13" s="195">
        <f t="shared" si="11"/>
        <v>-1</v>
      </c>
      <c r="T13" s="191">
        <v>57875.75</v>
      </c>
      <c r="U13" s="163">
        <f>'Table - Moving Averages'!U73</f>
        <v>0</v>
      </c>
      <c r="V13" s="197">
        <f t="shared" si="12"/>
        <v>0</v>
      </c>
      <c r="W13" s="198" t="e">
        <f t="shared" si="13"/>
        <v>#DIV/0!</v>
      </c>
      <c r="X13" s="191">
        <f t="shared" si="4"/>
        <v>-57875.75</v>
      </c>
      <c r="Y13" s="357">
        <f t="shared" si="14"/>
        <v>-1</v>
      </c>
      <c r="Z13" s="196"/>
      <c r="AA13" s="196"/>
      <c r="AB13" s="196"/>
      <c r="AC13" s="200"/>
      <c r="AD13" s="196"/>
      <c r="AE13" s="200"/>
    </row>
    <row r="14" spans="1:31" s="192" customFormat="1" x14ac:dyDescent="0.35">
      <c r="A14" s="192">
        <v>12</v>
      </c>
      <c r="B14" s="190">
        <v>181975</v>
      </c>
      <c r="C14" s="244">
        <f>'Table - Initials'!U15</f>
        <v>0</v>
      </c>
      <c r="D14" s="356">
        <f t="shared" si="5"/>
        <v>0</v>
      </c>
      <c r="E14" s="194" t="e">
        <f t="shared" si="15"/>
        <v>#DIV/0!</v>
      </c>
      <c r="F14" s="190">
        <f t="shared" si="0"/>
        <v>-181975</v>
      </c>
      <c r="G14" s="195">
        <f t="shared" si="1"/>
        <v>-1</v>
      </c>
      <c r="H14" s="191">
        <v>156387</v>
      </c>
      <c r="I14" s="163">
        <f>'Table - Continued'!U15</f>
        <v>0</v>
      </c>
      <c r="J14" s="197">
        <f t="shared" si="6"/>
        <v>0</v>
      </c>
      <c r="K14" s="198" t="e">
        <f t="shared" si="7"/>
        <v>#DIV/0!</v>
      </c>
      <c r="L14" s="191">
        <f t="shared" si="2"/>
        <v>-156387</v>
      </c>
      <c r="M14" s="357">
        <f t="shared" si="3"/>
        <v>-1</v>
      </c>
      <c r="N14" s="190">
        <v>82909.75</v>
      </c>
      <c r="O14" s="244">
        <f>'Table - Moving Averages'!U16</f>
        <v>0</v>
      </c>
      <c r="P14" s="190">
        <f t="shared" si="8"/>
        <v>0</v>
      </c>
      <c r="Q14" s="199" t="e">
        <f t="shared" si="9"/>
        <v>#DIV/0!</v>
      </c>
      <c r="R14" s="190">
        <f t="shared" si="10"/>
        <v>-82909.75</v>
      </c>
      <c r="S14" s="195">
        <f t="shared" si="11"/>
        <v>-1</v>
      </c>
      <c r="T14" s="191">
        <v>82455.75</v>
      </c>
      <c r="U14" s="163">
        <f>'Table - Moving Averages'!U74</f>
        <v>0</v>
      </c>
      <c r="V14" s="197">
        <f t="shared" si="12"/>
        <v>0</v>
      </c>
      <c r="W14" s="198" t="e">
        <f t="shared" si="13"/>
        <v>#DIV/0!</v>
      </c>
      <c r="X14" s="191">
        <f t="shared" si="4"/>
        <v>-82455.75</v>
      </c>
      <c r="Y14" s="357">
        <f t="shared" si="14"/>
        <v>-1</v>
      </c>
      <c r="Z14" s="196"/>
      <c r="AA14" s="196"/>
      <c r="AB14" s="196"/>
      <c r="AC14" s="200"/>
      <c r="AD14" s="196"/>
      <c r="AE14" s="200"/>
    </row>
    <row r="15" spans="1:31" s="192" customFormat="1" x14ac:dyDescent="0.35">
      <c r="A15" s="192">
        <v>13</v>
      </c>
      <c r="B15" s="190">
        <v>170063</v>
      </c>
      <c r="C15" s="244">
        <f>'Table - Initials'!U16</f>
        <v>0</v>
      </c>
      <c r="D15" s="356">
        <f t="shared" si="5"/>
        <v>0</v>
      </c>
      <c r="E15" s="194" t="e">
        <f t="shared" si="15"/>
        <v>#DIV/0!</v>
      </c>
      <c r="F15" s="190">
        <f t="shared" si="0"/>
        <v>-170063</v>
      </c>
      <c r="G15" s="195">
        <f t="shared" si="1"/>
        <v>-1</v>
      </c>
      <c r="H15" s="191">
        <v>305349</v>
      </c>
      <c r="I15" s="163">
        <f>'Table - Continued'!U16</f>
        <v>0</v>
      </c>
      <c r="J15" s="197">
        <f t="shared" si="6"/>
        <v>0</v>
      </c>
      <c r="K15" s="198" t="e">
        <f t="shared" si="7"/>
        <v>#DIV/0!</v>
      </c>
      <c r="L15" s="191">
        <f t="shared" si="2"/>
        <v>-305349</v>
      </c>
      <c r="M15" s="357">
        <f t="shared" si="3"/>
        <v>-1</v>
      </c>
      <c r="N15" s="190">
        <v>123788.5</v>
      </c>
      <c r="O15" s="244">
        <f>'Table - Moving Averages'!U17</f>
        <v>0</v>
      </c>
      <c r="P15" s="190">
        <f t="shared" si="8"/>
        <v>0</v>
      </c>
      <c r="Q15" s="199" t="e">
        <f t="shared" si="9"/>
        <v>#DIV/0!</v>
      </c>
      <c r="R15" s="190">
        <f t="shared" si="10"/>
        <v>-123788.5</v>
      </c>
      <c r="S15" s="195">
        <f t="shared" si="11"/>
        <v>-1</v>
      </c>
      <c r="T15" s="191">
        <v>144766.75</v>
      </c>
      <c r="U15" s="163">
        <f>'Table - Moving Averages'!U75</f>
        <v>0</v>
      </c>
      <c r="V15" s="197">
        <f t="shared" si="12"/>
        <v>0</v>
      </c>
      <c r="W15" s="198" t="e">
        <f t="shared" si="13"/>
        <v>#DIV/0!</v>
      </c>
      <c r="X15" s="191">
        <f t="shared" si="4"/>
        <v>-144766.75</v>
      </c>
      <c r="Y15" s="357">
        <f t="shared" si="14"/>
        <v>-1</v>
      </c>
      <c r="Z15" s="196"/>
      <c r="AA15" s="196"/>
      <c r="AB15" s="196"/>
      <c r="AC15" s="200"/>
      <c r="AD15" s="196"/>
      <c r="AE15" s="200"/>
    </row>
    <row r="16" spans="1:31" s="192" customFormat="1" x14ac:dyDescent="0.35">
      <c r="A16" s="192">
        <v>14</v>
      </c>
      <c r="B16" s="190">
        <v>143241</v>
      </c>
      <c r="C16" s="244">
        <f>'Table - Initials'!U17</f>
        <v>0</v>
      </c>
      <c r="D16" s="356">
        <f t="shared" si="5"/>
        <v>0</v>
      </c>
      <c r="E16" s="194" t="e">
        <f t="shared" si="15"/>
        <v>#DIV/0!</v>
      </c>
      <c r="F16" s="190">
        <f t="shared" si="0"/>
        <v>-143241</v>
      </c>
      <c r="G16" s="195">
        <f t="shared" si="1"/>
        <v>-1</v>
      </c>
      <c r="H16" s="191">
        <v>435891</v>
      </c>
      <c r="I16" s="163">
        <f>'Table - Continued'!U17</f>
        <v>0</v>
      </c>
      <c r="J16" s="197">
        <f t="shared" si="6"/>
        <v>0</v>
      </c>
      <c r="K16" s="198" t="e">
        <f t="shared" si="7"/>
        <v>#DIV/0!</v>
      </c>
      <c r="L16" s="191">
        <f t="shared" si="2"/>
        <v>-435891</v>
      </c>
      <c r="M16" s="357">
        <f t="shared" si="3"/>
        <v>-1</v>
      </c>
      <c r="N16" s="190">
        <v>156060.25</v>
      </c>
      <c r="O16" s="244">
        <f>'Table - Moving Averages'!U18</f>
        <v>0</v>
      </c>
      <c r="P16" s="190">
        <f t="shared" si="8"/>
        <v>0</v>
      </c>
      <c r="Q16" s="199" t="e">
        <f t="shared" si="9"/>
        <v>#DIV/0!</v>
      </c>
      <c r="R16" s="190">
        <f t="shared" si="10"/>
        <v>-156060.25</v>
      </c>
      <c r="S16" s="195">
        <f t="shared" si="11"/>
        <v>-1</v>
      </c>
      <c r="T16" s="191">
        <v>239944</v>
      </c>
      <c r="U16" s="163">
        <f>'Table - Moving Averages'!U76</f>
        <v>0</v>
      </c>
      <c r="V16" s="197">
        <f t="shared" si="12"/>
        <v>0</v>
      </c>
      <c r="W16" s="198" t="e">
        <f t="shared" si="13"/>
        <v>#DIV/0!</v>
      </c>
      <c r="X16" s="191">
        <f t="shared" si="4"/>
        <v>-239944</v>
      </c>
      <c r="Y16" s="357">
        <f t="shared" si="14"/>
        <v>-1</v>
      </c>
      <c r="Z16" s="196"/>
      <c r="AA16" s="196"/>
      <c r="AB16" s="196"/>
      <c r="AC16" s="200"/>
      <c r="AD16" s="196"/>
      <c r="AE16" s="200"/>
    </row>
    <row r="17" spans="1:31" s="192" customFormat="1" x14ac:dyDescent="0.35">
      <c r="A17" s="192">
        <v>15</v>
      </c>
      <c r="B17" s="190">
        <v>82435</v>
      </c>
      <c r="C17" s="244">
        <f>'Table - Initials'!U18</f>
        <v>0</v>
      </c>
      <c r="D17" s="356">
        <f t="shared" si="5"/>
        <v>0</v>
      </c>
      <c r="E17" s="194" t="e">
        <f t="shared" si="15"/>
        <v>#DIV/0!</v>
      </c>
      <c r="F17" s="190">
        <f t="shared" si="0"/>
        <v>-82435</v>
      </c>
      <c r="G17" s="195">
        <f t="shared" si="1"/>
        <v>-1</v>
      </c>
      <c r="H17" s="191">
        <v>523126</v>
      </c>
      <c r="I17" s="163">
        <f>'Table - Continued'!U18</f>
        <v>0</v>
      </c>
      <c r="J17" s="197">
        <f t="shared" si="6"/>
        <v>0</v>
      </c>
      <c r="K17" s="198" t="e">
        <f t="shared" si="7"/>
        <v>#DIV/0!</v>
      </c>
      <c r="L17" s="191">
        <f t="shared" si="2"/>
        <v>-523126</v>
      </c>
      <c r="M17" s="357">
        <f t="shared" si="3"/>
        <v>-1</v>
      </c>
      <c r="N17" s="190">
        <v>144428.5</v>
      </c>
      <c r="O17" s="244">
        <f>'Table - Moving Averages'!U19</f>
        <v>0</v>
      </c>
      <c r="P17" s="190">
        <f t="shared" si="8"/>
        <v>0</v>
      </c>
      <c r="Q17" s="199" t="e">
        <f>P17/O16</f>
        <v>#DIV/0!</v>
      </c>
      <c r="R17" s="190">
        <f t="shared" si="10"/>
        <v>-144428.5</v>
      </c>
      <c r="S17" s="195">
        <f t="shared" si="11"/>
        <v>-1</v>
      </c>
      <c r="T17" s="191">
        <v>355188.25</v>
      </c>
      <c r="U17" s="163">
        <f>'Table - Moving Averages'!U77</f>
        <v>0</v>
      </c>
      <c r="V17" s="197">
        <f t="shared" si="12"/>
        <v>0</v>
      </c>
      <c r="W17" s="198" t="e">
        <f t="shared" si="13"/>
        <v>#DIV/0!</v>
      </c>
      <c r="X17" s="191">
        <f t="shared" si="4"/>
        <v>-355188.25</v>
      </c>
      <c r="Y17" s="357">
        <f t="shared" si="14"/>
        <v>-1</v>
      </c>
      <c r="Z17" s="196"/>
      <c r="AA17" s="196"/>
      <c r="AB17" s="196"/>
      <c r="AC17" s="200"/>
      <c r="AD17" s="196"/>
      <c r="AE17" s="200"/>
    </row>
    <row r="18" spans="1:31" s="192" customFormat="1" x14ac:dyDescent="0.35">
      <c r="A18" s="192">
        <v>16</v>
      </c>
      <c r="B18" s="190">
        <v>137604</v>
      </c>
      <c r="C18" s="244">
        <f>'Table - Initials'!U19</f>
        <v>0</v>
      </c>
      <c r="D18" s="356">
        <f t="shared" si="5"/>
        <v>0</v>
      </c>
      <c r="E18" s="194" t="e">
        <f t="shared" si="15"/>
        <v>#DIV/0!</v>
      </c>
      <c r="F18" s="190">
        <f t="shared" si="0"/>
        <v>-137604</v>
      </c>
      <c r="G18" s="195">
        <f t="shared" si="1"/>
        <v>-1</v>
      </c>
      <c r="H18" s="191">
        <v>558103</v>
      </c>
      <c r="I18" s="163">
        <f>'Table - Continued'!U19</f>
        <v>0</v>
      </c>
      <c r="J18" s="197">
        <f t="shared" si="6"/>
        <v>0</v>
      </c>
      <c r="K18" s="198" t="e">
        <f t="shared" si="7"/>
        <v>#DIV/0!</v>
      </c>
      <c r="L18" s="191">
        <f t="shared" si="2"/>
        <v>-558103</v>
      </c>
      <c r="M18" s="357">
        <f t="shared" si="3"/>
        <v>-1</v>
      </c>
      <c r="N18" s="190">
        <v>133335.75</v>
      </c>
      <c r="O18" s="244">
        <f>'Table - Moving Averages'!U20</f>
        <v>0</v>
      </c>
      <c r="P18" s="190">
        <f t="shared" si="8"/>
        <v>0</v>
      </c>
      <c r="Q18" s="199" t="e">
        <f t="shared" si="9"/>
        <v>#DIV/0!</v>
      </c>
      <c r="R18" s="190">
        <f t="shared" si="10"/>
        <v>-133335.75</v>
      </c>
      <c r="S18" s="195">
        <f t="shared" si="11"/>
        <v>-1</v>
      </c>
      <c r="T18" s="191">
        <v>455617.25</v>
      </c>
      <c r="U18" s="163">
        <f>'Table - Moving Averages'!U78</f>
        <v>0</v>
      </c>
      <c r="V18" s="197">
        <f t="shared" si="12"/>
        <v>0</v>
      </c>
      <c r="W18" s="198" t="e">
        <f t="shared" si="13"/>
        <v>#DIV/0!</v>
      </c>
      <c r="X18" s="191">
        <f t="shared" si="4"/>
        <v>-455617.25</v>
      </c>
      <c r="Y18" s="357">
        <f t="shared" si="14"/>
        <v>-1</v>
      </c>
      <c r="Z18" s="196"/>
      <c r="AA18" s="196"/>
      <c r="AB18" s="196"/>
      <c r="AC18" s="200"/>
      <c r="AD18" s="196"/>
      <c r="AE18" s="200"/>
    </row>
    <row r="19" spans="1:31" s="192" customFormat="1" x14ac:dyDescent="0.35">
      <c r="A19" s="192">
        <v>17</v>
      </c>
      <c r="B19" s="190">
        <v>100762</v>
      </c>
      <c r="C19" s="244">
        <f>'Table - Initials'!U20</f>
        <v>0</v>
      </c>
      <c r="D19" s="356">
        <f t="shared" si="5"/>
        <v>0</v>
      </c>
      <c r="E19" s="194" t="e">
        <f t="shared" si="15"/>
        <v>#DIV/0!</v>
      </c>
      <c r="F19" s="190">
        <f t="shared" si="0"/>
        <v>-100762</v>
      </c>
      <c r="G19" s="195">
        <f t="shared" si="1"/>
        <v>-1</v>
      </c>
      <c r="H19" s="191">
        <v>586907</v>
      </c>
      <c r="I19" s="163">
        <f>'Table - Continued'!U20</f>
        <v>0</v>
      </c>
      <c r="J19" s="197">
        <f t="shared" si="6"/>
        <v>0</v>
      </c>
      <c r="K19" s="198" t="e">
        <f t="shared" si="7"/>
        <v>#DIV/0!</v>
      </c>
      <c r="L19" s="191">
        <f t="shared" si="2"/>
        <v>-586907</v>
      </c>
      <c r="M19" s="357">
        <f t="shared" si="3"/>
        <v>-1</v>
      </c>
      <c r="N19" s="190">
        <v>116010.5</v>
      </c>
      <c r="O19" s="244">
        <f>'Table - Moving Averages'!U21</f>
        <v>0</v>
      </c>
      <c r="P19" s="190">
        <f t="shared" si="8"/>
        <v>0</v>
      </c>
      <c r="Q19" s="199" t="e">
        <f t="shared" si="9"/>
        <v>#DIV/0!</v>
      </c>
      <c r="R19" s="190">
        <f t="shared" si="10"/>
        <v>-116010.5</v>
      </c>
      <c r="S19" s="195">
        <f t="shared" si="11"/>
        <v>-1</v>
      </c>
      <c r="T19" s="191">
        <v>526006.75</v>
      </c>
      <c r="U19" s="163">
        <f>'Table - Moving Averages'!U79</f>
        <v>0</v>
      </c>
      <c r="V19" s="197">
        <f t="shared" si="12"/>
        <v>0</v>
      </c>
      <c r="W19" s="198" t="e">
        <f t="shared" si="13"/>
        <v>#DIV/0!</v>
      </c>
      <c r="X19" s="191">
        <f t="shared" si="4"/>
        <v>-526006.75</v>
      </c>
      <c r="Y19" s="357">
        <f t="shared" si="14"/>
        <v>-1</v>
      </c>
      <c r="Z19" s="196"/>
      <c r="AA19" s="196"/>
      <c r="AB19" s="196"/>
      <c r="AC19" s="200"/>
      <c r="AD19" s="196"/>
      <c r="AE19" s="200"/>
    </row>
    <row r="20" spans="1:31" s="192" customFormat="1" x14ac:dyDescent="0.35">
      <c r="A20" s="192">
        <v>18</v>
      </c>
      <c r="B20" s="190">
        <v>109425</v>
      </c>
      <c r="C20" s="244">
        <f>'Table - Initials'!U21</f>
        <v>0</v>
      </c>
      <c r="D20" s="356">
        <f t="shared" si="5"/>
        <v>0</v>
      </c>
      <c r="E20" s="194" t="e">
        <f t="shared" si="15"/>
        <v>#DIV/0!</v>
      </c>
      <c r="F20" s="190">
        <f t="shared" si="0"/>
        <v>-109425</v>
      </c>
      <c r="G20" s="195">
        <f t="shared" si="1"/>
        <v>-1</v>
      </c>
      <c r="H20" s="191">
        <v>721127</v>
      </c>
      <c r="I20" s="163">
        <f>'Table - Continued'!U21</f>
        <v>0</v>
      </c>
      <c r="J20" s="197">
        <f t="shared" si="6"/>
        <v>0</v>
      </c>
      <c r="K20" s="198" t="e">
        <f t="shared" si="7"/>
        <v>#DIV/0!</v>
      </c>
      <c r="L20" s="191">
        <f t="shared" si="2"/>
        <v>-721127</v>
      </c>
      <c r="M20" s="357">
        <f t="shared" si="3"/>
        <v>-1</v>
      </c>
      <c r="N20" s="190">
        <v>107556.5</v>
      </c>
      <c r="O20" s="244">
        <f>'Table - Moving Averages'!U22</f>
        <v>0</v>
      </c>
      <c r="P20" s="190">
        <f t="shared" si="8"/>
        <v>0</v>
      </c>
      <c r="Q20" s="199" t="e">
        <f t="shared" si="9"/>
        <v>#DIV/0!</v>
      </c>
      <c r="R20" s="190">
        <f t="shared" si="10"/>
        <v>-107556.5</v>
      </c>
      <c r="S20" s="195">
        <f t="shared" si="11"/>
        <v>-1</v>
      </c>
      <c r="T20" s="191">
        <v>597315.75</v>
      </c>
      <c r="U20" s="163">
        <f>'Table - Moving Averages'!U80</f>
        <v>0</v>
      </c>
      <c r="V20" s="197">
        <f t="shared" si="12"/>
        <v>0</v>
      </c>
      <c r="W20" s="198" t="e">
        <f t="shared" si="13"/>
        <v>#DIV/0!</v>
      </c>
      <c r="X20" s="191">
        <f t="shared" si="4"/>
        <v>-597315.75</v>
      </c>
      <c r="Y20" s="357">
        <f t="shared" si="14"/>
        <v>-1</v>
      </c>
      <c r="Z20" s="196"/>
      <c r="AA20" s="196"/>
      <c r="AB20" s="196"/>
      <c r="AC20" s="200"/>
      <c r="AD20" s="196"/>
      <c r="AE20" s="200"/>
    </row>
    <row r="21" spans="1:31" s="192" customFormat="1" x14ac:dyDescent="0.35">
      <c r="A21" s="192">
        <v>19</v>
      </c>
      <c r="B21" s="190">
        <v>138733</v>
      </c>
      <c r="C21" s="244">
        <f>'Table - Initials'!U22</f>
        <v>0</v>
      </c>
      <c r="D21" s="356">
        <f t="shared" si="5"/>
        <v>0</v>
      </c>
      <c r="E21" s="194" t="e">
        <f t="shared" si="15"/>
        <v>#DIV/0!</v>
      </c>
      <c r="F21" s="190">
        <f t="shared" si="0"/>
        <v>-138733</v>
      </c>
      <c r="G21" s="195">
        <f t="shared" si="1"/>
        <v>-1</v>
      </c>
      <c r="H21" s="191">
        <v>1026321</v>
      </c>
      <c r="I21" s="163">
        <f>'Table - Continued'!U22</f>
        <v>0</v>
      </c>
      <c r="J21" s="197">
        <f t="shared" si="6"/>
        <v>0</v>
      </c>
      <c r="K21" s="198" t="e">
        <f t="shared" si="7"/>
        <v>#DIV/0!</v>
      </c>
      <c r="L21" s="191">
        <f t="shared" si="2"/>
        <v>-1026321</v>
      </c>
      <c r="M21" s="357">
        <f t="shared" si="3"/>
        <v>-1</v>
      </c>
      <c r="N21" s="190">
        <v>121631</v>
      </c>
      <c r="O21" s="244">
        <f>'Table - Moving Averages'!U23</f>
        <v>0</v>
      </c>
      <c r="P21" s="190">
        <f t="shared" si="8"/>
        <v>0</v>
      </c>
      <c r="Q21" s="199" t="e">
        <f t="shared" si="9"/>
        <v>#DIV/0!</v>
      </c>
      <c r="R21" s="190">
        <f t="shared" si="10"/>
        <v>-121631</v>
      </c>
      <c r="S21" s="195">
        <f t="shared" si="11"/>
        <v>-1</v>
      </c>
      <c r="T21" s="191">
        <v>723114.5</v>
      </c>
      <c r="U21" s="163">
        <f>'Table - Moving Averages'!U81</f>
        <v>0</v>
      </c>
      <c r="V21" s="197">
        <f t="shared" si="12"/>
        <v>0</v>
      </c>
      <c r="W21" s="198" t="e">
        <f t="shared" si="13"/>
        <v>#DIV/0!</v>
      </c>
      <c r="X21" s="191">
        <f t="shared" si="4"/>
        <v>-723114.5</v>
      </c>
      <c r="Y21" s="357">
        <f t="shared" si="14"/>
        <v>-1</v>
      </c>
      <c r="Z21" s="196"/>
      <c r="AA21" s="196"/>
      <c r="AB21" s="196"/>
      <c r="AC21" s="200"/>
      <c r="AD21" s="196"/>
      <c r="AE21" s="200"/>
    </row>
    <row r="22" spans="1:31" s="192" customFormat="1" x14ac:dyDescent="0.35">
      <c r="A22" s="192">
        <v>20</v>
      </c>
      <c r="B22" s="190">
        <v>48445</v>
      </c>
      <c r="C22" s="244">
        <f>'Table - Initials'!U23</f>
        <v>0</v>
      </c>
      <c r="D22" s="356">
        <f t="shared" si="5"/>
        <v>0</v>
      </c>
      <c r="E22" s="194" t="e">
        <f t="shared" si="15"/>
        <v>#DIV/0!</v>
      </c>
      <c r="F22" s="190">
        <f t="shared" si="0"/>
        <v>-48445</v>
      </c>
      <c r="G22" s="195">
        <f t="shared" si="1"/>
        <v>-1</v>
      </c>
      <c r="H22" s="191">
        <v>577096</v>
      </c>
      <c r="I22" s="163">
        <f>'Table - Continued'!U23</f>
        <v>0</v>
      </c>
      <c r="J22" s="197">
        <f t="shared" si="6"/>
        <v>0</v>
      </c>
      <c r="K22" s="198" t="e">
        <f t="shared" si="7"/>
        <v>#DIV/0!</v>
      </c>
      <c r="L22" s="191">
        <f t="shared" si="2"/>
        <v>-577096</v>
      </c>
      <c r="M22" s="357">
        <f t="shared" si="3"/>
        <v>-1</v>
      </c>
      <c r="N22" s="190">
        <v>99341.25</v>
      </c>
      <c r="O22" s="244">
        <f>'Table - Moving Averages'!U24</f>
        <v>0</v>
      </c>
      <c r="P22" s="190">
        <f t="shared" si="8"/>
        <v>0</v>
      </c>
      <c r="Q22" s="199" t="e">
        <f t="shared" si="9"/>
        <v>#DIV/0!</v>
      </c>
      <c r="R22" s="190">
        <f t="shared" si="10"/>
        <v>-99341.25</v>
      </c>
      <c r="S22" s="195">
        <f t="shared" si="11"/>
        <v>-1</v>
      </c>
      <c r="T22" s="191">
        <v>727862.75</v>
      </c>
      <c r="U22" s="163">
        <f>'Table - Moving Averages'!U82</f>
        <v>0</v>
      </c>
      <c r="V22" s="197">
        <f t="shared" si="12"/>
        <v>0</v>
      </c>
      <c r="W22" s="198" t="e">
        <f t="shared" si="13"/>
        <v>#DIV/0!</v>
      </c>
      <c r="X22" s="191">
        <f t="shared" si="4"/>
        <v>-727862.75</v>
      </c>
      <c r="Y22" s="357">
        <f t="shared" si="14"/>
        <v>-1</v>
      </c>
      <c r="Z22" s="196"/>
      <c r="AA22" s="196"/>
      <c r="AB22" s="196"/>
      <c r="AC22" s="200"/>
      <c r="AD22" s="196"/>
      <c r="AE22" s="200"/>
    </row>
    <row r="23" spans="1:31" s="192" customFormat="1" x14ac:dyDescent="0.35">
      <c r="A23" s="192">
        <v>21</v>
      </c>
      <c r="B23" s="190">
        <v>31224</v>
      </c>
      <c r="C23" s="244">
        <f>'Table - Initials'!U24</f>
        <v>0</v>
      </c>
      <c r="D23" s="356">
        <f t="shared" si="5"/>
        <v>0</v>
      </c>
      <c r="E23" s="194" t="e">
        <f t="shared" si="15"/>
        <v>#DIV/0!</v>
      </c>
      <c r="F23" s="190">
        <f t="shared" si="0"/>
        <v>-31224</v>
      </c>
      <c r="G23" s="195">
        <f t="shared" si="1"/>
        <v>-1</v>
      </c>
      <c r="H23" s="191">
        <v>465020</v>
      </c>
      <c r="I23" s="163">
        <f>'Table - Continued'!U24</f>
        <v>0</v>
      </c>
      <c r="J23" s="197">
        <f t="shared" si="6"/>
        <v>0</v>
      </c>
      <c r="K23" s="198" t="e">
        <f t="shared" si="7"/>
        <v>#DIV/0!</v>
      </c>
      <c r="L23" s="191">
        <f t="shared" si="2"/>
        <v>-465020</v>
      </c>
      <c r="M23" s="357">
        <f t="shared" si="3"/>
        <v>-1</v>
      </c>
      <c r="N23" s="190">
        <v>81956.75</v>
      </c>
      <c r="O23" s="244">
        <f>'Table - Moving Averages'!U25</f>
        <v>0</v>
      </c>
      <c r="P23" s="190">
        <f t="shared" si="8"/>
        <v>0</v>
      </c>
      <c r="Q23" s="199" t="e">
        <f t="shared" si="9"/>
        <v>#DIV/0!</v>
      </c>
      <c r="R23" s="190">
        <f t="shared" si="10"/>
        <v>-81956.75</v>
      </c>
      <c r="S23" s="195">
        <f t="shared" si="11"/>
        <v>-1</v>
      </c>
      <c r="T23" s="191">
        <v>697391</v>
      </c>
      <c r="U23" s="163">
        <f>'Table - Moving Averages'!U83</f>
        <v>0</v>
      </c>
      <c r="V23" s="197">
        <f t="shared" si="12"/>
        <v>0</v>
      </c>
      <c r="W23" s="198" t="e">
        <f t="shared" si="13"/>
        <v>#DIV/0!</v>
      </c>
      <c r="X23" s="191">
        <f t="shared" si="4"/>
        <v>-697391</v>
      </c>
      <c r="Y23" s="357">
        <f t="shared" si="14"/>
        <v>-1</v>
      </c>
      <c r="Z23" s="196"/>
      <c r="AA23" s="196"/>
      <c r="AB23" s="196"/>
      <c r="AC23" s="200"/>
      <c r="AD23" s="196"/>
      <c r="AE23" s="200"/>
    </row>
    <row r="24" spans="1:31" s="192" customFormat="1" x14ac:dyDescent="0.35">
      <c r="A24" s="192">
        <v>22</v>
      </c>
      <c r="B24" s="190">
        <v>29713</v>
      </c>
      <c r="C24" s="244">
        <f>'Table - Initials'!U25</f>
        <v>0</v>
      </c>
      <c r="D24" s="356">
        <f t="shared" si="5"/>
        <v>0</v>
      </c>
      <c r="E24" s="194" t="e">
        <f t="shared" si="15"/>
        <v>#DIV/0!</v>
      </c>
      <c r="F24" s="190">
        <f t="shared" si="0"/>
        <v>-29713</v>
      </c>
      <c r="G24" s="195">
        <f t="shared" si="1"/>
        <v>-1</v>
      </c>
      <c r="H24" s="191">
        <v>422214</v>
      </c>
      <c r="I24" s="163">
        <f>'Table - Continued'!U25</f>
        <v>0</v>
      </c>
      <c r="J24" s="197">
        <f t="shared" si="6"/>
        <v>0</v>
      </c>
      <c r="K24" s="198" t="e">
        <f t="shared" si="7"/>
        <v>#DIV/0!</v>
      </c>
      <c r="L24" s="191">
        <f t="shared" si="2"/>
        <v>-422214</v>
      </c>
      <c r="M24" s="357">
        <f t="shared" si="3"/>
        <v>-1</v>
      </c>
      <c r="N24" s="190">
        <v>62028.75</v>
      </c>
      <c r="O24" s="244">
        <f>'Table - Moving Averages'!U26</f>
        <v>0</v>
      </c>
      <c r="P24" s="190">
        <f t="shared" si="8"/>
        <v>0</v>
      </c>
      <c r="Q24" s="199" t="e">
        <f t="shared" si="9"/>
        <v>#DIV/0!</v>
      </c>
      <c r="R24" s="190">
        <f t="shared" si="10"/>
        <v>-62028.75</v>
      </c>
      <c r="S24" s="195">
        <f t="shared" si="11"/>
        <v>-1</v>
      </c>
      <c r="T24" s="191">
        <v>622662.75</v>
      </c>
      <c r="U24" s="163">
        <f>'Table - Moving Averages'!U84</f>
        <v>0</v>
      </c>
      <c r="V24" s="197">
        <f t="shared" si="12"/>
        <v>0</v>
      </c>
      <c r="W24" s="198" t="e">
        <f t="shared" si="13"/>
        <v>#DIV/0!</v>
      </c>
      <c r="X24" s="191">
        <f t="shared" si="4"/>
        <v>-622662.75</v>
      </c>
      <c r="Y24" s="357">
        <f t="shared" si="14"/>
        <v>-1</v>
      </c>
      <c r="Z24" s="196"/>
      <c r="AA24" s="196"/>
      <c r="AB24" s="196"/>
      <c r="AC24" s="200"/>
      <c r="AD24" s="196"/>
      <c r="AE24" s="200"/>
    </row>
    <row r="25" spans="1:31" s="192" customFormat="1" x14ac:dyDescent="0.35">
      <c r="A25" s="192">
        <v>23</v>
      </c>
      <c r="B25" s="190">
        <v>29028</v>
      </c>
      <c r="C25" s="244">
        <f>'Table - Initials'!U26</f>
        <v>0</v>
      </c>
      <c r="D25" s="356">
        <f t="shared" si="5"/>
        <v>0</v>
      </c>
      <c r="E25" s="194" t="e">
        <f t="shared" si="15"/>
        <v>#DIV/0!</v>
      </c>
      <c r="F25" s="190">
        <f t="shared" si="0"/>
        <v>-29028</v>
      </c>
      <c r="G25" s="195">
        <f t="shared" si="1"/>
        <v>-1</v>
      </c>
      <c r="H25" s="191">
        <v>396619</v>
      </c>
      <c r="I25" s="163">
        <f>'Table - Continued'!U26</f>
        <v>0</v>
      </c>
      <c r="J25" s="197">
        <f t="shared" si="6"/>
        <v>0</v>
      </c>
      <c r="K25" s="198" t="e">
        <f t="shared" si="7"/>
        <v>#DIV/0!</v>
      </c>
      <c r="L25" s="191">
        <f t="shared" si="2"/>
        <v>-396619</v>
      </c>
      <c r="M25" s="357">
        <f t="shared" si="3"/>
        <v>-1</v>
      </c>
      <c r="N25" s="190">
        <v>34602.5</v>
      </c>
      <c r="O25" s="244">
        <f>'Table - Moving Averages'!U27</f>
        <v>0</v>
      </c>
      <c r="P25" s="190">
        <f t="shared" si="8"/>
        <v>0</v>
      </c>
      <c r="Q25" s="199" t="e">
        <f t="shared" si="9"/>
        <v>#DIV/0!</v>
      </c>
      <c r="R25" s="190">
        <f t="shared" si="10"/>
        <v>-34602.5</v>
      </c>
      <c r="S25" s="195">
        <f t="shared" si="11"/>
        <v>-1</v>
      </c>
      <c r="T25" s="191">
        <v>465237.25</v>
      </c>
      <c r="U25" s="163">
        <f>'Table - Moving Averages'!U85</f>
        <v>0</v>
      </c>
      <c r="V25" s="197">
        <f t="shared" si="12"/>
        <v>0</v>
      </c>
      <c r="W25" s="198" t="e">
        <f t="shared" si="13"/>
        <v>#DIV/0!</v>
      </c>
      <c r="X25" s="191">
        <f t="shared" si="4"/>
        <v>-465237.25</v>
      </c>
      <c r="Y25" s="357">
        <f t="shared" si="14"/>
        <v>-1</v>
      </c>
      <c r="Z25" s="196"/>
      <c r="AA25" s="196"/>
      <c r="AB25" s="196"/>
      <c r="AC25" s="200"/>
      <c r="AD25" s="196"/>
      <c r="AE25" s="200"/>
    </row>
    <row r="26" spans="1:31" s="192" customFormat="1" x14ac:dyDescent="0.35">
      <c r="A26" s="192">
        <v>24</v>
      </c>
      <c r="B26" s="190">
        <v>29612</v>
      </c>
      <c r="C26" s="244">
        <f>'Table - Initials'!U27</f>
        <v>0</v>
      </c>
      <c r="D26" s="356">
        <f t="shared" si="5"/>
        <v>0</v>
      </c>
      <c r="E26" s="194" t="e">
        <f t="shared" si="15"/>
        <v>#DIV/0!</v>
      </c>
      <c r="F26" s="190">
        <f t="shared" si="0"/>
        <v>-29612</v>
      </c>
      <c r="G26" s="195">
        <f t="shared" si="1"/>
        <v>-1</v>
      </c>
      <c r="H26" s="191">
        <v>404060</v>
      </c>
      <c r="I26" s="163">
        <f>'Table - Continued'!U27</f>
        <v>0</v>
      </c>
      <c r="J26" s="197">
        <f t="shared" si="6"/>
        <v>0</v>
      </c>
      <c r="K26" s="198" t="e">
        <f t="shared" si="7"/>
        <v>#DIV/0!</v>
      </c>
      <c r="L26" s="191">
        <f t="shared" si="2"/>
        <v>-404060</v>
      </c>
      <c r="M26" s="357">
        <f t="shared" si="3"/>
        <v>-1</v>
      </c>
      <c r="N26" s="190">
        <v>29894.25</v>
      </c>
      <c r="O26" s="244">
        <f>'Table - Moving Averages'!U28</f>
        <v>0</v>
      </c>
      <c r="P26" s="190">
        <f t="shared" si="8"/>
        <v>0</v>
      </c>
      <c r="Q26" s="199" t="e">
        <f t="shared" si="9"/>
        <v>#DIV/0!</v>
      </c>
      <c r="R26" s="190">
        <f t="shared" si="10"/>
        <v>-29894.25</v>
      </c>
      <c r="S26" s="195">
        <f t="shared" si="11"/>
        <v>-1</v>
      </c>
      <c r="T26" s="191">
        <v>421978.25</v>
      </c>
      <c r="U26" s="163">
        <f>'Table - Moving Averages'!U86</f>
        <v>0</v>
      </c>
      <c r="V26" s="197">
        <f t="shared" si="12"/>
        <v>0</v>
      </c>
      <c r="W26" s="198" t="e">
        <f t="shared" si="13"/>
        <v>#DIV/0!</v>
      </c>
      <c r="X26" s="191">
        <f t="shared" si="4"/>
        <v>-421978.25</v>
      </c>
      <c r="Y26" s="357">
        <f t="shared" si="14"/>
        <v>-1</v>
      </c>
      <c r="Z26" s="196"/>
      <c r="AA26" s="196"/>
      <c r="AB26" s="196"/>
      <c r="AC26" s="200"/>
      <c r="AD26" s="196"/>
      <c r="AE26" s="200"/>
    </row>
    <row r="27" spans="1:31" s="192" customFormat="1" x14ac:dyDescent="0.35">
      <c r="A27" s="192">
        <v>25</v>
      </c>
      <c r="B27" s="190">
        <v>31911</v>
      </c>
      <c r="C27" s="244">
        <f>'Table - Initials'!U28</f>
        <v>0</v>
      </c>
      <c r="D27" s="356">
        <f t="shared" si="5"/>
        <v>0</v>
      </c>
      <c r="E27" s="194" t="e">
        <f t="shared" si="15"/>
        <v>#DIV/0!</v>
      </c>
      <c r="F27" s="190">
        <f t="shared" si="0"/>
        <v>-31911</v>
      </c>
      <c r="G27" s="195">
        <f t="shared" si="1"/>
        <v>-1</v>
      </c>
      <c r="H27" s="191">
        <v>402243</v>
      </c>
      <c r="I27" s="163">
        <f>'Table - Continued'!U28</f>
        <v>0</v>
      </c>
      <c r="J27" s="197">
        <f t="shared" si="6"/>
        <v>0</v>
      </c>
      <c r="K27" s="198" t="e">
        <f t="shared" si="7"/>
        <v>#DIV/0!</v>
      </c>
      <c r="L27" s="191">
        <f t="shared" si="2"/>
        <v>-402243</v>
      </c>
      <c r="M27" s="357">
        <f t="shared" si="3"/>
        <v>-1</v>
      </c>
      <c r="N27" s="190">
        <v>30066</v>
      </c>
      <c r="O27" s="244">
        <f>'Table - Moving Averages'!U29</f>
        <v>0</v>
      </c>
      <c r="P27" s="190">
        <f t="shared" si="8"/>
        <v>0</v>
      </c>
      <c r="Q27" s="199" t="e">
        <f t="shared" si="9"/>
        <v>#DIV/0!</v>
      </c>
      <c r="R27" s="190">
        <f t="shared" si="10"/>
        <v>-30066</v>
      </c>
      <c r="S27" s="195">
        <f t="shared" si="11"/>
        <v>-1</v>
      </c>
      <c r="T27" s="191">
        <v>406284</v>
      </c>
      <c r="U27" s="163">
        <f>'Table - Moving Averages'!U87</f>
        <v>0</v>
      </c>
      <c r="V27" s="197">
        <f t="shared" si="12"/>
        <v>0</v>
      </c>
      <c r="W27" s="198" t="e">
        <f t="shared" si="13"/>
        <v>#DIV/0!</v>
      </c>
      <c r="X27" s="191">
        <f t="shared" si="4"/>
        <v>-406284</v>
      </c>
      <c r="Y27" s="357">
        <f t="shared" si="14"/>
        <v>-1</v>
      </c>
      <c r="Z27" s="196"/>
      <c r="AA27" s="196"/>
      <c r="AB27" s="196"/>
      <c r="AC27" s="200"/>
      <c r="AD27" s="196"/>
      <c r="AE27" s="200"/>
    </row>
    <row r="28" spans="1:31" s="192" customFormat="1" x14ac:dyDescent="0.35">
      <c r="A28" s="192">
        <v>26</v>
      </c>
      <c r="B28" s="190">
        <v>28393</v>
      </c>
      <c r="C28" s="244">
        <f>'Table - Initials'!U29</f>
        <v>0</v>
      </c>
      <c r="D28" s="356">
        <f t="shared" si="5"/>
        <v>0</v>
      </c>
      <c r="E28" s="194" t="e">
        <f t="shared" si="15"/>
        <v>#DIV/0!</v>
      </c>
      <c r="F28" s="190">
        <f t="shared" si="0"/>
        <v>-28393</v>
      </c>
      <c r="G28" s="195">
        <f t="shared" si="1"/>
        <v>-1</v>
      </c>
      <c r="H28" s="191">
        <v>367007</v>
      </c>
      <c r="I28" s="163">
        <f>'Table - Continued'!U29</f>
        <v>0</v>
      </c>
      <c r="J28" s="197">
        <f t="shared" si="6"/>
        <v>0</v>
      </c>
      <c r="K28" s="198" t="e">
        <f t="shared" si="7"/>
        <v>#DIV/0!</v>
      </c>
      <c r="L28" s="191">
        <f t="shared" si="2"/>
        <v>-367007</v>
      </c>
      <c r="M28" s="357">
        <f t="shared" si="3"/>
        <v>-1</v>
      </c>
      <c r="N28" s="190">
        <v>29736</v>
      </c>
      <c r="O28" s="244">
        <f>'Table - Moving Averages'!U30</f>
        <v>0</v>
      </c>
      <c r="P28" s="190">
        <f t="shared" si="8"/>
        <v>0</v>
      </c>
      <c r="Q28" s="199" t="e">
        <f t="shared" si="9"/>
        <v>#DIV/0!</v>
      </c>
      <c r="R28" s="190">
        <f t="shared" si="10"/>
        <v>-29736</v>
      </c>
      <c r="S28" s="195">
        <f t="shared" si="11"/>
        <v>-1</v>
      </c>
      <c r="T28" s="191">
        <v>392482.25</v>
      </c>
      <c r="U28" s="163">
        <f>'Table - Moving Averages'!U88</f>
        <v>0</v>
      </c>
      <c r="V28" s="197">
        <f t="shared" si="12"/>
        <v>0</v>
      </c>
      <c r="W28" s="198" t="e">
        <f t="shared" si="13"/>
        <v>#DIV/0!</v>
      </c>
      <c r="X28" s="191">
        <f t="shared" si="4"/>
        <v>-392482.25</v>
      </c>
      <c r="Y28" s="357">
        <f t="shared" si="14"/>
        <v>-1</v>
      </c>
      <c r="Z28" s="196"/>
      <c r="AA28" s="196"/>
      <c r="AB28" s="196"/>
      <c r="AC28" s="200"/>
      <c r="AD28" s="196"/>
      <c r="AE28" s="200"/>
    </row>
    <row r="29" spans="1:31" s="192" customFormat="1" x14ac:dyDescent="0.35">
      <c r="A29" s="192">
        <v>27</v>
      </c>
      <c r="B29" s="190">
        <v>40466</v>
      </c>
      <c r="C29" s="244">
        <f>'Table - Initials'!U30</f>
        <v>0</v>
      </c>
      <c r="D29" s="356">
        <f t="shared" si="5"/>
        <v>0</v>
      </c>
      <c r="E29" s="194" t="e">
        <f t="shared" si="15"/>
        <v>#DIV/0!</v>
      </c>
      <c r="F29" s="190">
        <f t="shared" si="0"/>
        <v>-40466</v>
      </c>
      <c r="G29" s="195">
        <f t="shared" si="1"/>
        <v>-1</v>
      </c>
      <c r="H29" s="191">
        <v>358626</v>
      </c>
      <c r="I29" s="163">
        <f>'Table - Continued'!U30</f>
        <v>0</v>
      </c>
      <c r="J29" s="197">
        <f t="shared" si="6"/>
        <v>0</v>
      </c>
      <c r="K29" s="198" t="e">
        <f t="shared" si="7"/>
        <v>#DIV/0!</v>
      </c>
      <c r="L29" s="191">
        <f t="shared" si="2"/>
        <v>-358626</v>
      </c>
      <c r="M29" s="357">
        <f t="shared" si="3"/>
        <v>-1</v>
      </c>
      <c r="N29" s="190">
        <v>32595.5</v>
      </c>
      <c r="O29" s="244">
        <f>'Table - Moving Averages'!U31</f>
        <v>0</v>
      </c>
      <c r="P29" s="190">
        <f t="shared" si="8"/>
        <v>0</v>
      </c>
      <c r="Q29" s="199" t="e">
        <f t="shared" si="9"/>
        <v>#DIV/0!</v>
      </c>
      <c r="R29" s="190">
        <f t="shared" si="10"/>
        <v>-32595.5</v>
      </c>
      <c r="S29" s="195">
        <f t="shared" si="11"/>
        <v>-1</v>
      </c>
      <c r="T29" s="191">
        <v>382984</v>
      </c>
      <c r="U29" s="163">
        <f>'Table - Moving Averages'!U89</f>
        <v>0</v>
      </c>
      <c r="V29" s="197">
        <f t="shared" si="12"/>
        <v>0</v>
      </c>
      <c r="W29" s="198" t="e">
        <f t="shared" si="13"/>
        <v>#DIV/0!</v>
      </c>
      <c r="X29" s="191">
        <f t="shared" si="4"/>
        <v>-382984</v>
      </c>
      <c r="Y29" s="357">
        <f t="shared" si="14"/>
        <v>-1</v>
      </c>
      <c r="Z29" s="196"/>
      <c r="AA29" s="196"/>
      <c r="AB29" s="196"/>
      <c r="AC29" s="200"/>
      <c r="AD29" s="196"/>
      <c r="AE29" s="200"/>
    </row>
    <row r="30" spans="1:31" s="192" customFormat="1" x14ac:dyDescent="0.35">
      <c r="A30" s="192">
        <v>28</v>
      </c>
      <c r="B30" s="190">
        <v>29348</v>
      </c>
      <c r="C30" s="244">
        <f>'Table - Initials'!U31</f>
        <v>0</v>
      </c>
      <c r="D30" s="356">
        <f t="shared" si="5"/>
        <v>0</v>
      </c>
      <c r="E30" s="194" t="e">
        <f t="shared" si="15"/>
        <v>#DIV/0!</v>
      </c>
      <c r="F30" s="190">
        <f t="shared" si="0"/>
        <v>-29348</v>
      </c>
      <c r="G30" s="195">
        <f t="shared" si="1"/>
        <v>-1</v>
      </c>
      <c r="H30" s="191">
        <v>350585</v>
      </c>
      <c r="I30" s="163">
        <f>'Table - Continued'!U31</f>
        <v>0</v>
      </c>
      <c r="J30" s="197">
        <f t="shared" si="6"/>
        <v>0</v>
      </c>
      <c r="K30" s="198" t="e">
        <f t="shared" si="7"/>
        <v>#DIV/0!</v>
      </c>
      <c r="L30" s="191">
        <f t="shared" si="2"/>
        <v>-350585</v>
      </c>
      <c r="M30" s="357">
        <f t="shared" si="3"/>
        <v>-1</v>
      </c>
      <c r="N30" s="190">
        <v>32529.5</v>
      </c>
      <c r="O30" s="244">
        <f>'Table - Moving Averages'!U32</f>
        <v>0</v>
      </c>
      <c r="P30" s="190">
        <f t="shared" si="8"/>
        <v>0</v>
      </c>
      <c r="Q30" s="199" t="e">
        <f t="shared" si="9"/>
        <v>#DIV/0!</v>
      </c>
      <c r="R30" s="190">
        <f t="shared" si="10"/>
        <v>-32529.5</v>
      </c>
      <c r="S30" s="195">
        <f t="shared" si="11"/>
        <v>-1</v>
      </c>
      <c r="T30" s="191">
        <v>369615.25</v>
      </c>
      <c r="U30" s="163">
        <f>'Table - Moving Averages'!U90</f>
        <v>0</v>
      </c>
      <c r="V30" s="197">
        <f t="shared" si="12"/>
        <v>0</v>
      </c>
      <c r="W30" s="198" t="e">
        <f t="shared" si="13"/>
        <v>#DIV/0!</v>
      </c>
      <c r="X30" s="191">
        <f t="shared" si="4"/>
        <v>-369615.25</v>
      </c>
      <c r="Y30" s="357">
        <f t="shared" si="14"/>
        <v>-1</v>
      </c>
      <c r="Z30" s="196"/>
      <c r="AA30" s="196"/>
      <c r="AB30" s="196"/>
      <c r="AC30" s="200"/>
      <c r="AD30" s="196"/>
      <c r="AE30" s="200"/>
    </row>
    <row r="31" spans="1:31" s="192" customFormat="1" x14ac:dyDescent="0.35">
      <c r="A31" s="192">
        <v>29</v>
      </c>
      <c r="B31" s="190">
        <v>28840</v>
      </c>
      <c r="C31" s="244">
        <f>'Table - Initials'!U32</f>
        <v>0</v>
      </c>
      <c r="D31" s="356">
        <f t="shared" si="5"/>
        <v>0</v>
      </c>
      <c r="E31" s="194" t="e">
        <f t="shared" si="15"/>
        <v>#DIV/0!</v>
      </c>
      <c r="F31" s="190">
        <f t="shared" si="0"/>
        <v>-28840</v>
      </c>
      <c r="G31" s="195">
        <f t="shared" si="1"/>
        <v>-1</v>
      </c>
      <c r="H31" s="191">
        <v>332222</v>
      </c>
      <c r="I31" s="163">
        <f>'Table - Continued'!U32</f>
        <v>0</v>
      </c>
      <c r="J31" s="197">
        <f t="shared" si="6"/>
        <v>0</v>
      </c>
      <c r="K31" s="198" t="e">
        <f t="shared" si="7"/>
        <v>#DIV/0!</v>
      </c>
      <c r="L31" s="191">
        <f t="shared" si="2"/>
        <v>-332222</v>
      </c>
      <c r="M31" s="357">
        <f t="shared" si="3"/>
        <v>-1</v>
      </c>
      <c r="N31" s="190">
        <v>31761.75</v>
      </c>
      <c r="O31" s="244">
        <f>'Table - Moving Averages'!U33</f>
        <v>0</v>
      </c>
      <c r="P31" s="190">
        <f t="shared" si="8"/>
        <v>0</v>
      </c>
      <c r="Q31" s="199" t="e">
        <f t="shared" si="9"/>
        <v>#DIV/0!</v>
      </c>
      <c r="R31" s="190">
        <f t="shared" si="10"/>
        <v>-31761.75</v>
      </c>
      <c r="S31" s="195">
        <f t="shared" si="11"/>
        <v>-1</v>
      </c>
      <c r="T31" s="191">
        <v>352110</v>
      </c>
      <c r="U31" s="163">
        <f>'Table - Moving Averages'!U91</f>
        <v>0</v>
      </c>
      <c r="V31" s="197">
        <f t="shared" si="12"/>
        <v>0</v>
      </c>
      <c r="W31" s="198" t="e">
        <f t="shared" si="13"/>
        <v>#DIV/0!</v>
      </c>
      <c r="X31" s="191">
        <f t="shared" si="4"/>
        <v>-352110</v>
      </c>
      <c r="Y31" s="357">
        <f t="shared" si="14"/>
        <v>-1</v>
      </c>
      <c r="Z31" s="196"/>
      <c r="AA31" s="196"/>
      <c r="AB31" s="196"/>
      <c r="AC31" s="200"/>
      <c r="AD31" s="196"/>
      <c r="AE31" s="200"/>
    </row>
    <row r="32" spans="1:31" s="192" customFormat="1" x14ac:dyDescent="0.35">
      <c r="A32" s="192">
        <v>30</v>
      </c>
      <c r="B32" s="190">
        <v>24985</v>
      </c>
      <c r="C32" s="244">
        <f>'Table - Initials'!U33</f>
        <v>0</v>
      </c>
      <c r="D32" s="356">
        <f t="shared" si="5"/>
        <v>0</v>
      </c>
      <c r="E32" s="194" t="e">
        <f t="shared" si="15"/>
        <v>#DIV/0!</v>
      </c>
      <c r="F32" s="190">
        <f t="shared" si="0"/>
        <v>-24985</v>
      </c>
      <c r="G32" s="195">
        <f t="shared" si="1"/>
        <v>-1</v>
      </c>
      <c r="H32" s="191">
        <v>323187</v>
      </c>
      <c r="I32" s="163">
        <f>'Table - Continued'!U33</f>
        <v>0</v>
      </c>
      <c r="J32" s="197">
        <f t="shared" si="6"/>
        <v>0</v>
      </c>
      <c r="K32" s="198" t="e">
        <f t="shared" si="7"/>
        <v>#DIV/0!</v>
      </c>
      <c r="L32" s="191">
        <f t="shared" si="2"/>
        <v>-323187</v>
      </c>
      <c r="M32" s="357">
        <f t="shared" si="3"/>
        <v>-1</v>
      </c>
      <c r="N32" s="190">
        <v>30909.75</v>
      </c>
      <c r="O32" s="244">
        <f>'Table - Moving Averages'!U34</f>
        <v>0</v>
      </c>
      <c r="P32" s="190">
        <f t="shared" si="8"/>
        <v>0</v>
      </c>
      <c r="Q32" s="199" t="e">
        <f t="shared" si="9"/>
        <v>#DIV/0!</v>
      </c>
      <c r="R32" s="190">
        <f t="shared" si="10"/>
        <v>-30909.75</v>
      </c>
      <c r="S32" s="195">
        <f t="shared" si="11"/>
        <v>-1</v>
      </c>
      <c r="T32" s="191">
        <v>341155</v>
      </c>
      <c r="U32" s="163">
        <f>'Table - Moving Averages'!U92</f>
        <v>0</v>
      </c>
      <c r="V32" s="197">
        <f t="shared" si="12"/>
        <v>0</v>
      </c>
      <c r="W32" s="198" t="e">
        <f t="shared" si="13"/>
        <v>#DIV/0!</v>
      </c>
      <c r="X32" s="191">
        <f t="shared" si="4"/>
        <v>-341155</v>
      </c>
      <c r="Y32" s="357">
        <f t="shared" si="14"/>
        <v>-1</v>
      </c>
      <c r="Z32" s="196"/>
      <c r="AA32" s="196"/>
      <c r="AB32" s="196"/>
      <c r="AC32" s="200"/>
      <c r="AD32" s="196"/>
      <c r="AE32" s="200"/>
    </row>
    <row r="33" spans="1:31" s="192" customFormat="1" x14ac:dyDescent="0.35">
      <c r="A33" s="192">
        <v>31</v>
      </c>
      <c r="B33" s="190">
        <v>22140</v>
      </c>
      <c r="C33" s="244">
        <f>'Table - Initials'!U34</f>
        <v>0</v>
      </c>
      <c r="D33" s="356">
        <f t="shared" si="5"/>
        <v>0</v>
      </c>
      <c r="E33" s="194" t="e">
        <f t="shared" si="15"/>
        <v>#DIV/0!</v>
      </c>
      <c r="F33" s="190">
        <f t="shared" si="0"/>
        <v>-22140</v>
      </c>
      <c r="G33" s="195">
        <f t="shared" si="1"/>
        <v>-1</v>
      </c>
      <c r="H33" s="191">
        <v>293078</v>
      </c>
      <c r="I33" s="163">
        <f>'Table - Continued'!U34</f>
        <v>0</v>
      </c>
      <c r="J33" s="197">
        <f t="shared" si="6"/>
        <v>0</v>
      </c>
      <c r="K33" s="198" t="e">
        <f t="shared" si="7"/>
        <v>#DIV/0!</v>
      </c>
      <c r="L33" s="191">
        <f t="shared" si="2"/>
        <v>-293078</v>
      </c>
      <c r="M33" s="357">
        <f t="shared" si="3"/>
        <v>-1</v>
      </c>
      <c r="N33" s="190">
        <v>26328.25</v>
      </c>
      <c r="O33" s="244">
        <f>'Table - Moving Averages'!U35</f>
        <v>0</v>
      </c>
      <c r="P33" s="190">
        <f t="shared" si="8"/>
        <v>0</v>
      </c>
      <c r="Q33" s="199" t="e">
        <f t="shared" si="9"/>
        <v>#DIV/0!</v>
      </c>
      <c r="R33" s="190">
        <f t="shared" si="10"/>
        <v>-26328.25</v>
      </c>
      <c r="S33" s="195">
        <f t="shared" si="11"/>
        <v>-1</v>
      </c>
      <c r="T33" s="191">
        <v>324768</v>
      </c>
      <c r="U33" s="163">
        <f>'Table - Moving Averages'!U93</f>
        <v>0</v>
      </c>
      <c r="V33" s="197">
        <f t="shared" si="12"/>
        <v>0</v>
      </c>
      <c r="W33" s="198" t="e">
        <f t="shared" si="13"/>
        <v>#DIV/0!</v>
      </c>
      <c r="X33" s="191">
        <f t="shared" si="4"/>
        <v>-324768</v>
      </c>
      <c r="Y33" s="357">
        <f t="shared" si="14"/>
        <v>-1</v>
      </c>
      <c r="Z33" s="196"/>
      <c r="AA33" s="196"/>
      <c r="AB33" s="196"/>
      <c r="AC33" s="200"/>
      <c r="AD33" s="196"/>
      <c r="AE33" s="200"/>
    </row>
    <row r="34" spans="1:31" s="192" customFormat="1" x14ac:dyDescent="0.35">
      <c r="A34" s="192">
        <v>32</v>
      </c>
      <c r="B34" s="190">
        <v>21942</v>
      </c>
      <c r="C34" s="244">
        <f>'Table - Initials'!U35</f>
        <v>0</v>
      </c>
      <c r="D34" s="356">
        <f t="shared" si="5"/>
        <v>0</v>
      </c>
      <c r="E34" s="194" t="e">
        <f t="shared" si="15"/>
        <v>#DIV/0!</v>
      </c>
      <c r="F34" s="190">
        <f t="shared" si="0"/>
        <v>-21942</v>
      </c>
      <c r="G34" s="195">
        <f t="shared" si="1"/>
        <v>-1</v>
      </c>
      <c r="H34" s="191">
        <v>284299</v>
      </c>
      <c r="I34" s="163">
        <f>'Table - Continued'!U35</f>
        <v>0</v>
      </c>
      <c r="J34" s="197">
        <f t="shared" si="6"/>
        <v>0</v>
      </c>
      <c r="K34" s="198" t="e">
        <f t="shared" si="7"/>
        <v>#DIV/0!</v>
      </c>
      <c r="L34" s="191">
        <f t="shared" si="2"/>
        <v>-284299</v>
      </c>
      <c r="M34" s="357">
        <f t="shared" si="3"/>
        <v>-1</v>
      </c>
      <c r="N34" s="190">
        <v>24476.75</v>
      </c>
      <c r="O34" s="244">
        <f>'Table - Moving Averages'!U36</f>
        <v>0</v>
      </c>
      <c r="P34" s="190">
        <f t="shared" si="8"/>
        <v>0</v>
      </c>
      <c r="Q34" s="199" t="e">
        <f t="shared" si="9"/>
        <v>#DIV/0!</v>
      </c>
      <c r="R34" s="190">
        <f t="shared" si="10"/>
        <v>-24476.75</v>
      </c>
      <c r="S34" s="195">
        <f t="shared" si="11"/>
        <v>-1</v>
      </c>
      <c r="T34" s="191">
        <v>308196.5</v>
      </c>
      <c r="U34" s="163">
        <f>'Table - Moving Averages'!U94</f>
        <v>0</v>
      </c>
      <c r="V34" s="197">
        <f t="shared" si="12"/>
        <v>0</v>
      </c>
      <c r="W34" s="198" t="e">
        <f t="shared" si="13"/>
        <v>#DIV/0!</v>
      </c>
      <c r="X34" s="191">
        <f t="shared" si="4"/>
        <v>-308196.5</v>
      </c>
      <c r="Y34" s="357">
        <f t="shared" si="14"/>
        <v>-1</v>
      </c>
      <c r="Z34" s="196"/>
      <c r="AA34" s="196"/>
      <c r="AB34" s="196"/>
      <c r="AC34" s="200"/>
      <c r="AD34" s="196"/>
      <c r="AE34" s="200"/>
    </row>
    <row r="35" spans="1:31" s="192" customFormat="1" x14ac:dyDescent="0.35">
      <c r="A35" s="192">
        <v>33</v>
      </c>
      <c r="B35" s="190">
        <v>18389</v>
      </c>
      <c r="C35" s="244">
        <f>'Table - Initials'!U36</f>
        <v>0</v>
      </c>
      <c r="D35" s="356">
        <f t="shared" si="5"/>
        <v>0</v>
      </c>
      <c r="E35" s="194" t="e">
        <f t="shared" si="15"/>
        <v>#DIV/0!</v>
      </c>
      <c r="F35" s="190">
        <f t="shared" si="0"/>
        <v>-18389</v>
      </c>
      <c r="G35" s="195">
        <f t="shared" si="1"/>
        <v>-1</v>
      </c>
      <c r="H35" s="191">
        <v>269146</v>
      </c>
      <c r="I35" s="163">
        <f>'Table - Continued'!U36</f>
        <v>0</v>
      </c>
      <c r="J35" s="197">
        <f t="shared" si="6"/>
        <v>0</v>
      </c>
      <c r="K35" s="198" t="e">
        <f t="shared" si="7"/>
        <v>#DIV/0!</v>
      </c>
      <c r="L35" s="191">
        <f t="shared" si="2"/>
        <v>-269146</v>
      </c>
      <c r="M35" s="357">
        <f t="shared" si="3"/>
        <v>-1</v>
      </c>
      <c r="N35" s="190">
        <v>21864</v>
      </c>
      <c r="O35" s="244">
        <f>'Table - Moving Averages'!U37</f>
        <v>0</v>
      </c>
      <c r="P35" s="190">
        <f t="shared" si="8"/>
        <v>0</v>
      </c>
      <c r="Q35" s="199" t="e">
        <f t="shared" si="9"/>
        <v>#DIV/0!</v>
      </c>
      <c r="R35" s="190">
        <f t="shared" si="10"/>
        <v>-21864</v>
      </c>
      <c r="S35" s="195">
        <f t="shared" si="11"/>
        <v>-1</v>
      </c>
      <c r="T35" s="191">
        <v>292427.5</v>
      </c>
      <c r="U35" s="163">
        <f>'Table - Moving Averages'!U95</f>
        <v>0</v>
      </c>
      <c r="V35" s="197">
        <f t="shared" si="12"/>
        <v>0</v>
      </c>
      <c r="W35" s="198" t="e">
        <f t="shared" si="13"/>
        <v>#DIV/0!</v>
      </c>
      <c r="X35" s="191">
        <f t="shared" si="4"/>
        <v>-292427.5</v>
      </c>
      <c r="Y35" s="357">
        <f t="shared" si="14"/>
        <v>-1</v>
      </c>
      <c r="Z35" s="196"/>
      <c r="AA35" s="196"/>
      <c r="AB35" s="196"/>
      <c r="AC35" s="200"/>
      <c r="AD35" s="196"/>
      <c r="AE35" s="200"/>
    </row>
    <row r="36" spans="1:31" s="192" customFormat="1" x14ac:dyDescent="0.35">
      <c r="A36" s="192">
        <v>34</v>
      </c>
      <c r="B36" s="190">
        <v>18172</v>
      </c>
      <c r="C36" s="244">
        <f>'Table - Initials'!U37</f>
        <v>0</v>
      </c>
      <c r="D36" s="356">
        <f t="shared" si="5"/>
        <v>0</v>
      </c>
      <c r="E36" s="194" t="e">
        <f t="shared" si="15"/>
        <v>#DIV/0!</v>
      </c>
      <c r="F36" s="190">
        <f t="shared" si="0"/>
        <v>-18172</v>
      </c>
      <c r="G36" s="195">
        <f t="shared" si="1"/>
        <v>-1</v>
      </c>
      <c r="H36" s="191">
        <v>261915</v>
      </c>
      <c r="I36" s="163">
        <f>'Table - Continued'!U37</f>
        <v>0</v>
      </c>
      <c r="J36" s="197">
        <f t="shared" si="6"/>
        <v>0</v>
      </c>
      <c r="K36" s="198" t="e">
        <f t="shared" si="7"/>
        <v>#DIV/0!</v>
      </c>
      <c r="L36" s="191">
        <f t="shared" si="2"/>
        <v>-261915</v>
      </c>
      <c r="M36" s="357">
        <f t="shared" si="3"/>
        <v>-1</v>
      </c>
      <c r="N36" s="190">
        <v>20160.75</v>
      </c>
      <c r="O36" s="244">
        <f>'Table - Moving Averages'!U38</f>
        <v>0</v>
      </c>
      <c r="P36" s="190">
        <f t="shared" si="8"/>
        <v>0</v>
      </c>
      <c r="Q36" s="199" t="e">
        <f t="shared" si="9"/>
        <v>#DIV/0!</v>
      </c>
      <c r="R36" s="190">
        <f t="shared" si="10"/>
        <v>-20160.75</v>
      </c>
      <c r="S36" s="195">
        <f t="shared" si="11"/>
        <v>-1</v>
      </c>
      <c r="T36" s="191">
        <v>277109.5</v>
      </c>
      <c r="U36" s="163">
        <f>'Table - Moving Averages'!U96</f>
        <v>0</v>
      </c>
      <c r="V36" s="197">
        <f t="shared" si="12"/>
        <v>0</v>
      </c>
      <c r="W36" s="198" t="e">
        <f t="shared" si="13"/>
        <v>#DIV/0!</v>
      </c>
      <c r="X36" s="191">
        <f t="shared" si="4"/>
        <v>-277109.5</v>
      </c>
      <c r="Y36" s="357">
        <f t="shared" si="14"/>
        <v>-1</v>
      </c>
      <c r="Z36" s="196"/>
      <c r="AA36" s="196"/>
      <c r="AB36" s="196"/>
      <c r="AC36" s="200"/>
      <c r="AD36" s="196"/>
      <c r="AE36" s="200"/>
    </row>
    <row r="37" spans="1:31" s="192" customFormat="1" x14ac:dyDescent="0.35">
      <c r="A37" s="192">
        <v>35</v>
      </c>
      <c r="B37" s="190">
        <v>20006</v>
      </c>
      <c r="C37" s="244">
        <f>'Table - Initials'!U38</f>
        <v>0</v>
      </c>
      <c r="D37" s="356">
        <f t="shared" si="5"/>
        <v>0</v>
      </c>
      <c r="E37" s="194" t="e">
        <f t="shared" si="15"/>
        <v>#DIV/0!</v>
      </c>
      <c r="F37" s="190">
        <f t="shared" si="0"/>
        <v>-20006</v>
      </c>
      <c r="G37" s="195">
        <f t="shared" si="1"/>
        <v>-1</v>
      </c>
      <c r="H37" s="191">
        <v>255976</v>
      </c>
      <c r="I37" s="163">
        <f>'Table - Continued'!U38</f>
        <v>0</v>
      </c>
      <c r="J37" s="197">
        <f t="shared" si="6"/>
        <v>0</v>
      </c>
      <c r="K37" s="198" t="e">
        <f t="shared" si="7"/>
        <v>#DIV/0!</v>
      </c>
      <c r="L37" s="191">
        <f t="shared" si="2"/>
        <v>-255976</v>
      </c>
      <c r="M37" s="357">
        <f t="shared" si="3"/>
        <v>-1</v>
      </c>
      <c r="N37" s="190">
        <v>19627.25</v>
      </c>
      <c r="O37" s="244">
        <f>'Table - Moving Averages'!U39</f>
        <v>0</v>
      </c>
      <c r="P37" s="190">
        <f t="shared" si="8"/>
        <v>0</v>
      </c>
      <c r="Q37" s="199" t="e">
        <f t="shared" si="9"/>
        <v>#DIV/0!</v>
      </c>
      <c r="R37" s="190">
        <f t="shared" si="10"/>
        <v>-19627.25</v>
      </c>
      <c r="S37" s="195">
        <f t="shared" si="11"/>
        <v>-1</v>
      </c>
      <c r="T37" s="191">
        <v>267834</v>
      </c>
      <c r="U37" s="163">
        <f>'Table - Moving Averages'!U97</f>
        <v>0</v>
      </c>
      <c r="V37" s="197">
        <f t="shared" si="12"/>
        <v>0</v>
      </c>
      <c r="W37" s="198" t="e">
        <f t="shared" si="13"/>
        <v>#DIV/0!</v>
      </c>
      <c r="X37" s="191">
        <f t="shared" si="4"/>
        <v>-267834</v>
      </c>
      <c r="Y37" s="357">
        <f t="shared" si="14"/>
        <v>-1</v>
      </c>
      <c r="Z37" s="196"/>
      <c r="AA37" s="196"/>
      <c r="AB37" s="196"/>
      <c r="AC37" s="200"/>
      <c r="AD37" s="196"/>
      <c r="AE37" s="200"/>
    </row>
    <row r="38" spans="1:31" s="192" customFormat="1" x14ac:dyDescent="0.35">
      <c r="A38" s="192">
        <v>36</v>
      </c>
      <c r="B38" s="190">
        <v>18403</v>
      </c>
      <c r="C38" s="244">
        <f>'Table - Initials'!U39</f>
        <v>0</v>
      </c>
      <c r="D38" s="356">
        <f t="shared" si="5"/>
        <v>0</v>
      </c>
      <c r="E38" s="194" t="e">
        <f t="shared" si="15"/>
        <v>#DIV/0!</v>
      </c>
      <c r="F38" s="190">
        <f t="shared" si="0"/>
        <v>-18403</v>
      </c>
      <c r="G38" s="195">
        <f t="shared" si="1"/>
        <v>-1</v>
      </c>
      <c r="H38" s="191">
        <v>248428</v>
      </c>
      <c r="I38" s="163">
        <f>'Table - Continued'!U39</f>
        <v>0</v>
      </c>
      <c r="J38" s="197">
        <f t="shared" si="6"/>
        <v>0</v>
      </c>
      <c r="K38" s="198" t="e">
        <f t="shared" si="7"/>
        <v>#DIV/0!</v>
      </c>
      <c r="L38" s="191">
        <f t="shared" si="2"/>
        <v>-248428</v>
      </c>
      <c r="M38" s="357">
        <f t="shared" si="3"/>
        <v>-1</v>
      </c>
      <c r="N38" s="190">
        <v>18742.5</v>
      </c>
      <c r="O38" s="244">
        <f>'Table - Moving Averages'!U40</f>
        <v>0</v>
      </c>
      <c r="P38" s="190">
        <f t="shared" si="8"/>
        <v>0</v>
      </c>
      <c r="Q38" s="199" t="e">
        <f t="shared" si="9"/>
        <v>#DIV/0!</v>
      </c>
      <c r="R38" s="190">
        <f t="shared" si="10"/>
        <v>-18742.5</v>
      </c>
      <c r="S38" s="195">
        <f t="shared" si="11"/>
        <v>-1</v>
      </c>
      <c r="T38" s="191">
        <v>258866.25</v>
      </c>
      <c r="U38" s="163">
        <f>'Table - Moving Averages'!U98</f>
        <v>0</v>
      </c>
      <c r="V38" s="197">
        <f t="shared" si="12"/>
        <v>0</v>
      </c>
      <c r="W38" s="198" t="e">
        <f t="shared" si="13"/>
        <v>#DIV/0!</v>
      </c>
      <c r="X38" s="191">
        <f t="shared" si="4"/>
        <v>-258866.25</v>
      </c>
      <c r="Y38" s="357">
        <f t="shared" si="14"/>
        <v>-1</v>
      </c>
      <c r="Z38" s="196"/>
      <c r="AA38" s="196"/>
      <c r="AB38" s="196"/>
      <c r="AC38" s="200"/>
      <c r="AD38" s="196"/>
      <c r="AE38" s="200"/>
    </row>
    <row r="39" spans="1:31" s="192" customFormat="1" x14ac:dyDescent="0.35">
      <c r="A39" s="192">
        <v>37</v>
      </c>
      <c r="B39" s="190">
        <v>19574</v>
      </c>
      <c r="C39" s="244">
        <f>'Table - Initials'!U40</f>
        <v>0</v>
      </c>
      <c r="D39" s="356">
        <f t="shared" si="5"/>
        <v>0</v>
      </c>
      <c r="E39" s="194" t="e">
        <f t="shared" si="15"/>
        <v>#DIV/0!</v>
      </c>
      <c r="F39" s="190">
        <f t="shared" si="0"/>
        <v>-19574</v>
      </c>
      <c r="G39" s="195">
        <f t="shared" si="1"/>
        <v>-1</v>
      </c>
      <c r="H39" s="191">
        <v>235743</v>
      </c>
      <c r="I39" s="163">
        <f>'Table - Continued'!U40</f>
        <v>0</v>
      </c>
      <c r="J39" s="197">
        <f t="shared" si="6"/>
        <v>0</v>
      </c>
      <c r="K39" s="198" t="e">
        <f t="shared" si="7"/>
        <v>#DIV/0!</v>
      </c>
      <c r="L39" s="191">
        <f t="shared" si="2"/>
        <v>-235743</v>
      </c>
      <c r="M39" s="357">
        <f t="shared" si="3"/>
        <v>-1</v>
      </c>
      <c r="N39" s="190">
        <v>19038.75</v>
      </c>
      <c r="O39" s="244">
        <f>'Table - Moving Averages'!U41</f>
        <v>0</v>
      </c>
      <c r="P39" s="190">
        <f t="shared" si="8"/>
        <v>0</v>
      </c>
      <c r="Q39" s="199" t="e">
        <f t="shared" si="9"/>
        <v>#DIV/0!</v>
      </c>
      <c r="R39" s="190">
        <f t="shared" si="10"/>
        <v>-19038.75</v>
      </c>
      <c r="S39" s="195">
        <f t="shared" si="11"/>
        <v>-1</v>
      </c>
      <c r="T39" s="191">
        <v>250515.5</v>
      </c>
      <c r="U39" s="163">
        <f>'Table - Moving Averages'!U99</f>
        <v>0</v>
      </c>
      <c r="V39" s="197">
        <f t="shared" si="12"/>
        <v>0</v>
      </c>
      <c r="W39" s="198" t="e">
        <f t="shared" si="13"/>
        <v>#DIV/0!</v>
      </c>
      <c r="X39" s="191">
        <f t="shared" si="4"/>
        <v>-250515.5</v>
      </c>
      <c r="Y39" s="357">
        <f t="shared" si="14"/>
        <v>-1</v>
      </c>
      <c r="Z39" s="196"/>
      <c r="AA39" s="196"/>
      <c r="AB39" s="196"/>
      <c r="AC39" s="200"/>
      <c r="AD39" s="196"/>
      <c r="AE39" s="200"/>
    </row>
    <row r="40" spans="1:31" s="192" customFormat="1" x14ac:dyDescent="0.35">
      <c r="A40" s="192">
        <v>38</v>
      </c>
      <c r="B40" s="190">
        <v>17734</v>
      </c>
      <c r="C40" s="244">
        <f>'Table - Initials'!U41</f>
        <v>0</v>
      </c>
      <c r="D40" s="356">
        <f t="shared" si="5"/>
        <v>0</v>
      </c>
      <c r="E40" s="194" t="e">
        <f t="shared" si="15"/>
        <v>#DIV/0!</v>
      </c>
      <c r="F40" s="190">
        <f t="shared" si="0"/>
        <v>-17734</v>
      </c>
      <c r="G40" s="195">
        <f t="shared" si="1"/>
        <v>-1</v>
      </c>
      <c r="H40" s="191">
        <v>223349</v>
      </c>
      <c r="I40" s="163">
        <f>'Table - Continued'!U41</f>
        <v>0</v>
      </c>
      <c r="J40" s="197">
        <f t="shared" si="6"/>
        <v>0</v>
      </c>
      <c r="K40" s="198" t="e">
        <f t="shared" si="7"/>
        <v>#DIV/0!</v>
      </c>
      <c r="L40" s="191">
        <f t="shared" si="2"/>
        <v>-223349</v>
      </c>
      <c r="M40" s="357">
        <f t="shared" si="3"/>
        <v>-1</v>
      </c>
      <c r="N40" s="190">
        <v>18929.25</v>
      </c>
      <c r="O40" s="244">
        <f>'Table - Moving Averages'!U42</f>
        <v>0</v>
      </c>
      <c r="P40" s="190">
        <f t="shared" si="8"/>
        <v>0</v>
      </c>
      <c r="Q40" s="199" t="e">
        <f t="shared" si="9"/>
        <v>#DIV/0!</v>
      </c>
      <c r="R40" s="190">
        <f t="shared" si="10"/>
        <v>-18929.25</v>
      </c>
      <c r="S40" s="195">
        <f t="shared" si="11"/>
        <v>-1</v>
      </c>
      <c r="T40" s="191">
        <v>240874</v>
      </c>
      <c r="U40" s="163">
        <f>'Table - Moving Averages'!U100</f>
        <v>0</v>
      </c>
      <c r="V40" s="197">
        <f t="shared" si="12"/>
        <v>0</v>
      </c>
      <c r="W40" s="198" t="e">
        <f t="shared" si="13"/>
        <v>#DIV/0!</v>
      </c>
      <c r="X40" s="191">
        <f t="shared" si="4"/>
        <v>-240874</v>
      </c>
      <c r="Y40" s="357">
        <f t="shared" si="14"/>
        <v>-1</v>
      </c>
      <c r="Z40" s="196"/>
      <c r="AA40" s="196"/>
      <c r="AB40" s="196"/>
      <c r="AC40" s="200"/>
      <c r="AD40" s="196"/>
      <c r="AE40" s="200"/>
    </row>
    <row r="41" spans="1:31" s="192" customFormat="1" x14ac:dyDescent="0.35">
      <c r="A41" s="192">
        <v>39</v>
      </c>
      <c r="B41" s="190">
        <v>15496</v>
      </c>
      <c r="C41" s="244">
        <f>'Table - Initials'!U42</f>
        <v>0</v>
      </c>
      <c r="D41" s="356">
        <f t="shared" si="5"/>
        <v>0</v>
      </c>
      <c r="E41" s="194" t="e">
        <f t="shared" si="15"/>
        <v>#DIV/0!</v>
      </c>
      <c r="F41" s="190">
        <f t="shared" si="0"/>
        <v>-15496</v>
      </c>
      <c r="G41" s="195">
        <f t="shared" si="1"/>
        <v>-1</v>
      </c>
      <c r="H41" s="191">
        <v>195644</v>
      </c>
      <c r="I41" s="163">
        <f>'Table - Continued'!U42</f>
        <v>0</v>
      </c>
      <c r="J41" s="197">
        <f t="shared" si="6"/>
        <v>0</v>
      </c>
      <c r="K41" s="198" t="e">
        <f t="shared" si="7"/>
        <v>#DIV/0!</v>
      </c>
      <c r="L41" s="191">
        <f t="shared" si="2"/>
        <v>-195644</v>
      </c>
      <c r="M41" s="357">
        <f t="shared" si="3"/>
        <v>-1</v>
      </c>
      <c r="N41" s="190">
        <v>17801.75</v>
      </c>
      <c r="O41" s="244">
        <f>'Table - Moving Averages'!U43</f>
        <v>0</v>
      </c>
      <c r="P41" s="190">
        <f t="shared" si="8"/>
        <v>0</v>
      </c>
      <c r="Q41" s="199" t="e">
        <f t="shared" si="9"/>
        <v>#DIV/0!</v>
      </c>
      <c r="R41" s="190">
        <f t="shared" si="10"/>
        <v>-17801.75</v>
      </c>
      <c r="S41" s="195">
        <f t="shared" si="11"/>
        <v>-1</v>
      </c>
      <c r="T41" s="191">
        <v>225791</v>
      </c>
      <c r="U41" s="163">
        <f>'Table - Moving Averages'!U101</f>
        <v>0</v>
      </c>
      <c r="V41" s="197">
        <f t="shared" si="12"/>
        <v>0</v>
      </c>
      <c r="W41" s="198" t="e">
        <f t="shared" si="13"/>
        <v>#DIV/0!</v>
      </c>
      <c r="X41" s="191">
        <f t="shared" si="4"/>
        <v>-225791</v>
      </c>
      <c r="Y41" s="357">
        <f t="shared" si="14"/>
        <v>-1</v>
      </c>
      <c r="Z41" s="196"/>
      <c r="AA41" s="196"/>
      <c r="AB41" s="196"/>
      <c r="AC41" s="200"/>
      <c r="AD41" s="196"/>
      <c r="AE41" s="200"/>
    </row>
    <row r="42" spans="1:31" s="192" customFormat="1" x14ac:dyDescent="0.35">
      <c r="A42" s="192">
        <v>40</v>
      </c>
      <c r="B42" s="190">
        <v>22324</v>
      </c>
      <c r="C42" s="244">
        <f>'Table - Initials'!U43</f>
        <v>0</v>
      </c>
      <c r="D42" s="356">
        <f t="shared" si="5"/>
        <v>0</v>
      </c>
      <c r="E42" s="194" t="e">
        <f>D42/C41</f>
        <v>#DIV/0!</v>
      </c>
      <c r="F42" s="190">
        <f t="shared" si="0"/>
        <v>-22324</v>
      </c>
      <c r="G42" s="195">
        <f t="shared" si="1"/>
        <v>-1</v>
      </c>
      <c r="H42" s="191">
        <v>177965</v>
      </c>
      <c r="I42" s="163">
        <f>'Table - Continued'!U43</f>
        <v>0</v>
      </c>
      <c r="J42" s="197">
        <f t="shared" si="6"/>
        <v>0</v>
      </c>
      <c r="K42" s="198" t="e">
        <f t="shared" si="7"/>
        <v>#DIV/0!</v>
      </c>
      <c r="L42" s="191">
        <f t="shared" si="2"/>
        <v>-177965</v>
      </c>
      <c r="M42" s="357">
        <f t="shared" si="3"/>
        <v>-1</v>
      </c>
      <c r="N42" s="190">
        <v>18782</v>
      </c>
      <c r="O42" s="244">
        <f>'Table - Moving Averages'!U44</f>
        <v>0</v>
      </c>
      <c r="P42" s="190">
        <f t="shared" si="8"/>
        <v>0</v>
      </c>
      <c r="Q42" s="199" t="e">
        <f t="shared" si="9"/>
        <v>#DIV/0!</v>
      </c>
      <c r="R42" s="190">
        <f t="shared" si="10"/>
        <v>-18782</v>
      </c>
      <c r="S42" s="195">
        <f t="shared" si="11"/>
        <v>-1</v>
      </c>
      <c r="T42" s="191">
        <v>208175.25</v>
      </c>
      <c r="U42" s="163">
        <f>'Table - Moving Averages'!U102</f>
        <v>0</v>
      </c>
      <c r="V42" s="197">
        <f t="shared" si="12"/>
        <v>0</v>
      </c>
      <c r="W42" s="198" t="e">
        <f t="shared" si="13"/>
        <v>#DIV/0!</v>
      </c>
      <c r="X42" s="191">
        <f t="shared" si="4"/>
        <v>-208175.25</v>
      </c>
      <c r="Y42" s="357">
        <f t="shared" si="14"/>
        <v>-1</v>
      </c>
      <c r="Z42" s="196"/>
      <c r="AA42" s="196"/>
      <c r="AB42" s="196"/>
      <c r="AC42" s="200"/>
      <c r="AD42" s="196"/>
      <c r="AE42" s="200"/>
    </row>
    <row r="43" spans="1:31" s="192" customFormat="1" x14ac:dyDescent="0.35">
      <c r="A43" s="192">
        <v>41</v>
      </c>
      <c r="B43" s="190">
        <v>16890</v>
      </c>
      <c r="C43" s="244">
        <f>'Table - Initials'!U44</f>
        <v>0</v>
      </c>
      <c r="D43" s="356">
        <f t="shared" si="5"/>
        <v>0</v>
      </c>
      <c r="E43" s="194" t="e">
        <f t="shared" si="15"/>
        <v>#DIV/0!</v>
      </c>
      <c r="F43" s="190">
        <f t="shared" si="0"/>
        <v>-16890</v>
      </c>
      <c r="G43" s="195">
        <f t="shared" si="1"/>
        <v>-1</v>
      </c>
      <c r="H43" s="191">
        <v>166202</v>
      </c>
      <c r="I43" s="163">
        <f>'Table - Continued'!U44</f>
        <v>0</v>
      </c>
      <c r="J43" s="197">
        <f t="shared" si="6"/>
        <v>0</v>
      </c>
      <c r="K43" s="198" t="e">
        <f t="shared" si="7"/>
        <v>#DIV/0!</v>
      </c>
      <c r="L43" s="191">
        <f t="shared" si="2"/>
        <v>-166202</v>
      </c>
      <c r="M43" s="357">
        <f t="shared" si="3"/>
        <v>-1</v>
      </c>
      <c r="N43" s="190">
        <v>18111</v>
      </c>
      <c r="O43" s="244">
        <f>'Table - Moving Averages'!U45</f>
        <v>0</v>
      </c>
      <c r="P43" s="190">
        <f t="shared" si="8"/>
        <v>0</v>
      </c>
      <c r="Q43" s="199" t="e">
        <f t="shared" si="9"/>
        <v>#DIV/0!</v>
      </c>
      <c r="R43" s="190">
        <f t="shared" si="10"/>
        <v>-18111</v>
      </c>
      <c r="S43" s="195">
        <f t="shared" si="11"/>
        <v>-1</v>
      </c>
      <c r="T43" s="191">
        <v>190790</v>
      </c>
      <c r="U43" s="163">
        <f>'Table - Moving Averages'!U103</f>
        <v>0</v>
      </c>
      <c r="V43" s="197">
        <f t="shared" si="12"/>
        <v>0</v>
      </c>
      <c r="W43" s="198" t="e">
        <f t="shared" si="13"/>
        <v>#DIV/0!</v>
      </c>
      <c r="X43" s="191">
        <f t="shared" si="4"/>
        <v>-190790</v>
      </c>
      <c r="Y43" s="357">
        <f t="shared" si="14"/>
        <v>-1</v>
      </c>
      <c r="Z43" s="196"/>
      <c r="AA43" s="196"/>
      <c r="AB43" s="196"/>
      <c r="AC43" s="200"/>
      <c r="AD43" s="196"/>
      <c r="AE43" s="200"/>
    </row>
    <row r="44" spans="1:31" s="192" customFormat="1" x14ac:dyDescent="0.35">
      <c r="A44" s="192">
        <v>42</v>
      </c>
      <c r="B44" s="190">
        <v>14198</v>
      </c>
      <c r="C44" s="244">
        <f>'Table - Initials'!U45</f>
        <v>0</v>
      </c>
      <c r="D44" s="356">
        <f t="shared" si="5"/>
        <v>0</v>
      </c>
      <c r="E44" s="194" t="e">
        <f t="shared" si="15"/>
        <v>#DIV/0!</v>
      </c>
      <c r="F44" s="190">
        <f t="shared" si="0"/>
        <v>-14198</v>
      </c>
      <c r="G44" s="195">
        <f t="shared" si="1"/>
        <v>-1</v>
      </c>
      <c r="H44" s="191">
        <v>154206</v>
      </c>
      <c r="I44" s="163">
        <f>'Table - Continued'!U45</f>
        <v>0</v>
      </c>
      <c r="J44" s="197">
        <f t="shared" si="6"/>
        <v>0</v>
      </c>
      <c r="K44" s="198" t="e">
        <f t="shared" si="7"/>
        <v>#DIV/0!</v>
      </c>
      <c r="L44" s="191">
        <f t="shared" si="2"/>
        <v>-154206</v>
      </c>
      <c r="M44" s="357">
        <f t="shared" si="3"/>
        <v>-1</v>
      </c>
      <c r="N44" s="190">
        <v>17227</v>
      </c>
      <c r="O44" s="244">
        <f>'Table - Moving Averages'!U46</f>
        <v>0</v>
      </c>
      <c r="P44" s="190">
        <f t="shared" si="8"/>
        <v>0</v>
      </c>
      <c r="Q44" s="199" t="e">
        <f t="shared" si="9"/>
        <v>#DIV/0!</v>
      </c>
      <c r="R44" s="190">
        <f t="shared" si="10"/>
        <v>-17227</v>
      </c>
      <c r="S44" s="195">
        <f t="shared" si="11"/>
        <v>-1</v>
      </c>
      <c r="T44" s="191">
        <v>173504.25</v>
      </c>
      <c r="U44" s="163">
        <f>'Table - Moving Averages'!U104</f>
        <v>0</v>
      </c>
      <c r="V44" s="197">
        <f t="shared" si="12"/>
        <v>0</v>
      </c>
      <c r="W44" s="198" t="e">
        <f t="shared" si="13"/>
        <v>#DIV/0!</v>
      </c>
      <c r="X44" s="191">
        <f t="shared" si="4"/>
        <v>-173504.25</v>
      </c>
      <c r="Y44" s="357">
        <f t="shared" si="14"/>
        <v>-1</v>
      </c>
      <c r="Z44" s="196"/>
      <c r="AA44" s="196"/>
      <c r="AB44" s="196"/>
      <c r="AC44" s="200"/>
      <c r="AD44" s="196"/>
      <c r="AE44" s="200"/>
    </row>
    <row r="45" spans="1:31" s="192" customFormat="1" x14ac:dyDescent="0.35">
      <c r="A45" s="192">
        <v>43</v>
      </c>
      <c r="B45" s="190">
        <v>14681</v>
      </c>
      <c r="C45" s="244">
        <f>'Table - Initials'!U46</f>
        <v>0</v>
      </c>
      <c r="D45" s="356">
        <f t="shared" si="5"/>
        <v>0</v>
      </c>
      <c r="E45" s="194" t="e">
        <f t="shared" si="15"/>
        <v>#DIV/0!</v>
      </c>
      <c r="F45" s="190">
        <f t="shared" si="0"/>
        <v>-14681</v>
      </c>
      <c r="G45" s="195">
        <f t="shared" si="1"/>
        <v>-1</v>
      </c>
      <c r="H45" s="191">
        <v>149702</v>
      </c>
      <c r="I45" s="163">
        <f>'Table - Continued'!U46</f>
        <v>0</v>
      </c>
      <c r="J45" s="197">
        <f t="shared" si="6"/>
        <v>0</v>
      </c>
      <c r="K45" s="198" t="e">
        <f t="shared" si="7"/>
        <v>#DIV/0!</v>
      </c>
      <c r="L45" s="191">
        <f t="shared" si="2"/>
        <v>-149702</v>
      </c>
      <c r="M45" s="357">
        <f t="shared" si="3"/>
        <v>-1</v>
      </c>
      <c r="N45" s="190">
        <v>17023.25</v>
      </c>
      <c r="O45" s="244">
        <f>'Table - Moving Averages'!U47</f>
        <v>0</v>
      </c>
      <c r="P45" s="190">
        <f t="shared" si="8"/>
        <v>0</v>
      </c>
      <c r="Q45" s="199" t="e">
        <f t="shared" si="9"/>
        <v>#DIV/0!</v>
      </c>
      <c r="R45" s="190">
        <f t="shared" si="10"/>
        <v>-17023.25</v>
      </c>
      <c r="S45" s="195">
        <f t="shared" si="11"/>
        <v>-1</v>
      </c>
      <c r="T45" s="191">
        <v>162018.75</v>
      </c>
      <c r="U45" s="163">
        <f>'Table - Moving Averages'!U105</f>
        <v>0</v>
      </c>
      <c r="V45" s="197">
        <f t="shared" si="12"/>
        <v>0</v>
      </c>
      <c r="W45" s="198" t="e">
        <f t="shared" si="13"/>
        <v>#DIV/0!</v>
      </c>
      <c r="X45" s="191">
        <f t="shared" si="4"/>
        <v>-162018.75</v>
      </c>
      <c r="Y45" s="357">
        <f t="shared" si="14"/>
        <v>-1</v>
      </c>
      <c r="Z45" s="196"/>
      <c r="AA45" s="196"/>
      <c r="AB45" s="196"/>
      <c r="AC45" s="200"/>
      <c r="AD45" s="196"/>
      <c r="AE45" s="200"/>
    </row>
    <row r="46" spans="1:31" s="192" customFormat="1" x14ac:dyDescent="0.35">
      <c r="A46" s="192">
        <v>44</v>
      </c>
      <c r="B46" s="190">
        <v>25201</v>
      </c>
      <c r="C46" s="244">
        <f>'Table - Initials'!U47</f>
        <v>0</v>
      </c>
      <c r="D46" s="356">
        <f t="shared" si="5"/>
        <v>0</v>
      </c>
      <c r="E46" s="194" t="e">
        <f t="shared" si="15"/>
        <v>#DIV/0!</v>
      </c>
      <c r="F46" s="190">
        <f t="shared" si="0"/>
        <v>-25201</v>
      </c>
      <c r="G46" s="195">
        <f t="shared" si="1"/>
        <v>-1</v>
      </c>
      <c r="H46" s="191">
        <v>144967</v>
      </c>
      <c r="I46" s="163">
        <f>'Table - Continued'!U47</f>
        <v>0</v>
      </c>
      <c r="J46" s="197">
        <f t="shared" si="6"/>
        <v>0</v>
      </c>
      <c r="K46" s="198" t="e">
        <f t="shared" si="7"/>
        <v>#DIV/0!</v>
      </c>
      <c r="L46" s="191">
        <f t="shared" si="2"/>
        <v>-144967</v>
      </c>
      <c r="M46" s="357">
        <f t="shared" si="3"/>
        <v>-1</v>
      </c>
      <c r="N46" s="190">
        <v>17742.5</v>
      </c>
      <c r="O46" s="244">
        <f>'Table - Moving Averages'!U48</f>
        <v>0</v>
      </c>
      <c r="P46" s="190">
        <f t="shared" si="8"/>
        <v>0</v>
      </c>
      <c r="Q46" s="199" t="e">
        <f t="shared" si="9"/>
        <v>#DIV/0!</v>
      </c>
      <c r="R46" s="190">
        <f t="shared" si="10"/>
        <v>-17742.5</v>
      </c>
      <c r="S46" s="195">
        <f t="shared" si="11"/>
        <v>-1</v>
      </c>
      <c r="T46" s="191">
        <v>153769.25</v>
      </c>
      <c r="U46" s="163">
        <f>'Table - Moving Averages'!U106</f>
        <v>0</v>
      </c>
      <c r="V46" s="197">
        <f t="shared" si="12"/>
        <v>0</v>
      </c>
      <c r="W46" s="198" t="e">
        <f t="shared" si="13"/>
        <v>#DIV/0!</v>
      </c>
      <c r="X46" s="191">
        <f t="shared" si="4"/>
        <v>-153769.25</v>
      </c>
      <c r="Y46" s="357">
        <f t="shared" si="14"/>
        <v>-1</v>
      </c>
      <c r="Z46" s="196"/>
      <c r="AA46" s="196"/>
      <c r="AB46" s="196"/>
      <c r="AC46" s="200"/>
      <c r="AD46" s="196"/>
      <c r="AE46" s="200"/>
    </row>
    <row r="47" spans="1:31" s="192" customFormat="1" x14ac:dyDescent="0.35">
      <c r="A47" s="192">
        <v>45</v>
      </c>
      <c r="B47" s="190">
        <v>16837</v>
      </c>
      <c r="C47" s="244">
        <f>'Table - Initials'!U48</f>
        <v>0</v>
      </c>
      <c r="D47" s="356">
        <f t="shared" si="5"/>
        <v>0</v>
      </c>
      <c r="E47" s="194" t="e">
        <f t="shared" si="15"/>
        <v>#DIV/0!</v>
      </c>
      <c r="F47" s="190">
        <f t="shared" si="0"/>
        <v>-16837</v>
      </c>
      <c r="G47" s="195">
        <f t="shared" si="1"/>
        <v>-1</v>
      </c>
      <c r="H47" s="191">
        <v>143910</v>
      </c>
      <c r="I47" s="163">
        <f>'Table - Continued'!U48</f>
        <v>0</v>
      </c>
      <c r="J47" s="197">
        <f t="shared" si="6"/>
        <v>0</v>
      </c>
      <c r="K47" s="198" t="e">
        <f t="shared" si="7"/>
        <v>#DIV/0!</v>
      </c>
      <c r="L47" s="191">
        <f t="shared" si="2"/>
        <v>-143910</v>
      </c>
      <c r="M47" s="357">
        <f t="shared" si="3"/>
        <v>-1</v>
      </c>
      <c r="N47" s="190">
        <v>17729.25</v>
      </c>
      <c r="O47" s="244">
        <f>'Table - Moving Averages'!U49</f>
        <v>0</v>
      </c>
      <c r="P47" s="190">
        <f t="shared" si="8"/>
        <v>0</v>
      </c>
      <c r="Q47" s="199" t="e">
        <f t="shared" si="9"/>
        <v>#DIV/0!</v>
      </c>
      <c r="R47" s="190">
        <f t="shared" si="10"/>
        <v>-17729.25</v>
      </c>
      <c r="S47" s="195">
        <f t="shared" si="11"/>
        <v>-1</v>
      </c>
      <c r="T47" s="191">
        <v>148196.25</v>
      </c>
      <c r="U47" s="163">
        <f>'Table - Moving Averages'!U107</f>
        <v>0</v>
      </c>
      <c r="V47" s="197">
        <f t="shared" si="12"/>
        <v>0</v>
      </c>
      <c r="W47" s="198" t="e">
        <f t="shared" si="13"/>
        <v>#DIV/0!</v>
      </c>
      <c r="X47" s="191">
        <f t="shared" si="4"/>
        <v>-148196.25</v>
      </c>
      <c r="Y47" s="357">
        <f t="shared" si="14"/>
        <v>-1</v>
      </c>
      <c r="Z47" s="196"/>
      <c r="AA47" s="196"/>
      <c r="AB47" s="196"/>
      <c r="AC47" s="200"/>
      <c r="AD47" s="196"/>
      <c r="AE47" s="200"/>
    </row>
    <row r="48" spans="1:31" s="192" customFormat="1" x14ac:dyDescent="0.35">
      <c r="A48" s="192">
        <v>46</v>
      </c>
      <c r="B48" s="190">
        <v>30274</v>
      </c>
      <c r="C48" s="244">
        <f>'Table - Initials'!U49</f>
        <v>0</v>
      </c>
      <c r="D48" s="356">
        <f t="shared" si="5"/>
        <v>0</v>
      </c>
      <c r="E48" s="194" t="e">
        <f t="shared" si="15"/>
        <v>#DIV/0!</v>
      </c>
      <c r="F48" s="190">
        <f t="shared" si="0"/>
        <v>-30274</v>
      </c>
      <c r="G48" s="195">
        <f t="shared" si="1"/>
        <v>-1</v>
      </c>
      <c r="H48" s="191">
        <v>151308</v>
      </c>
      <c r="I48" s="163">
        <f>'Table - Continued'!U49</f>
        <v>0</v>
      </c>
      <c r="J48" s="197">
        <f t="shared" si="6"/>
        <v>0</v>
      </c>
      <c r="K48" s="198" t="e">
        <f t="shared" si="7"/>
        <v>#DIV/0!</v>
      </c>
      <c r="L48" s="191">
        <f t="shared" si="2"/>
        <v>-151308</v>
      </c>
      <c r="M48" s="357">
        <f t="shared" si="3"/>
        <v>-1</v>
      </c>
      <c r="N48" s="190">
        <v>21748.25</v>
      </c>
      <c r="O48" s="244">
        <f>'Table - Moving Averages'!U50</f>
        <v>0</v>
      </c>
      <c r="P48" s="190">
        <f t="shared" si="8"/>
        <v>0</v>
      </c>
      <c r="Q48" s="199" t="e">
        <f t="shared" si="9"/>
        <v>#DIV/0!</v>
      </c>
      <c r="R48" s="190">
        <f t="shared" si="10"/>
        <v>-21748.25</v>
      </c>
      <c r="S48" s="195">
        <f t="shared" si="11"/>
        <v>-1</v>
      </c>
      <c r="T48" s="191">
        <v>147471.75</v>
      </c>
      <c r="U48" s="163">
        <f>'Table - Moving Averages'!U108</f>
        <v>0</v>
      </c>
      <c r="V48" s="197">
        <f t="shared" si="12"/>
        <v>0</v>
      </c>
      <c r="W48" s="198" t="e">
        <f t="shared" si="13"/>
        <v>#DIV/0!</v>
      </c>
      <c r="X48" s="191">
        <f t="shared" si="4"/>
        <v>-147471.75</v>
      </c>
      <c r="Y48" s="357">
        <f t="shared" si="14"/>
        <v>-1</v>
      </c>
      <c r="Z48" s="196"/>
      <c r="AA48" s="196"/>
      <c r="AB48" s="196"/>
      <c r="AC48" s="200"/>
      <c r="AD48" s="196"/>
      <c r="AE48" s="200"/>
    </row>
    <row r="49" spans="1:31" s="192" customFormat="1" x14ac:dyDescent="0.35">
      <c r="A49" s="192">
        <v>47</v>
      </c>
      <c r="B49" s="190">
        <v>22334</v>
      </c>
      <c r="C49" s="244">
        <f>'Table - Initials'!U50</f>
        <v>0</v>
      </c>
      <c r="D49" s="356">
        <f t="shared" si="5"/>
        <v>0</v>
      </c>
      <c r="E49" s="194" t="e">
        <f t="shared" si="15"/>
        <v>#DIV/0!</v>
      </c>
      <c r="F49" s="190">
        <f t="shared" si="0"/>
        <v>-22334</v>
      </c>
      <c r="G49" s="195">
        <f t="shared" si="1"/>
        <v>-1</v>
      </c>
      <c r="H49" s="191">
        <v>154366</v>
      </c>
      <c r="I49" s="163">
        <f>'Table - Continued'!U50</f>
        <v>0</v>
      </c>
      <c r="J49" s="197">
        <f t="shared" si="6"/>
        <v>0</v>
      </c>
      <c r="K49" s="198" t="e">
        <f t="shared" si="7"/>
        <v>#DIV/0!</v>
      </c>
      <c r="L49" s="191">
        <f t="shared" si="2"/>
        <v>-154366</v>
      </c>
      <c r="M49" s="357">
        <f t="shared" si="3"/>
        <v>-1</v>
      </c>
      <c r="N49" s="190">
        <v>23661.5</v>
      </c>
      <c r="O49" s="244">
        <f>'Table - Moving Averages'!U51</f>
        <v>0</v>
      </c>
      <c r="P49" s="190">
        <f t="shared" si="8"/>
        <v>0</v>
      </c>
      <c r="Q49" s="199" t="e">
        <f t="shared" si="9"/>
        <v>#DIV/0!</v>
      </c>
      <c r="R49" s="190">
        <f t="shared" si="10"/>
        <v>-23661.5</v>
      </c>
      <c r="S49" s="195">
        <f t="shared" si="11"/>
        <v>-1</v>
      </c>
      <c r="T49" s="191">
        <v>148637.75</v>
      </c>
      <c r="U49" s="163">
        <f>'Table - Moving Averages'!U109</f>
        <v>0</v>
      </c>
      <c r="V49" s="197">
        <f t="shared" si="12"/>
        <v>0</v>
      </c>
      <c r="W49" s="198" t="e">
        <f t="shared" si="13"/>
        <v>#DIV/0!</v>
      </c>
      <c r="X49" s="191">
        <f t="shared" si="4"/>
        <v>-148637.75</v>
      </c>
      <c r="Y49" s="357">
        <f t="shared" si="14"/>
        <v>-1</v>
      </c>
      <c r="Z49" s="196"/>
      <c r="AA49" s="196"/>
      <c r="AB49" s="196"/>
      <c r="AC49" s="200"/>
      <c r="AD49" s="196"/>
      <c r="AE49" s="200"/>
    </row>
    <row r="50" spans="1:31" s="192" customFormat="1" ht="15" customHeight="1" x14ac:dyDescent="0.35">
      <c r="A50" s="192">
        <v>48</v>
      </c>
      <c r="B50" s="190">
        <v>24587</v>
      </c>
      <c r="C50" s="244">
        <f>'Table - Initials'!U51</f>
        <v>0</v>
      </c>
      <c r="D50" s="356">
        <f t="shared" si="5"/>
        <v>0</v>
      </c>
      <c r="E50" s="194" t="e">
        <f t="shared" si="15"/>
        <v>#DIV/0!</v>
      </c>
      <c r="F50" s="190">
        <f t="shared" si="0"/>
        <v>-24587</v>
      </c>
      <c r="G50" s="195">
        <f t="shared" si="1"/>
        <v>-1</v>
      </c>
      <c r="H50" s="191">
        <v>165872</v>
      </c>
      <c r="I50" s="163">
        <f>'Table - Continued'!U51</f>
        <v>0</v>
      </c>
      <c r="J50" s="197">
        <f t="shared" si="6"/>
        <v>0</v>
      </c>
      <c r="K50" s="198" t="e">
        <f t="shared" si="7"/>
        <v>#DIV/0!</v>
      </c>
      <c r="L50" s="191">
        <f t="shared" si="2"/>
        <v>-165872</v>
      </c>
      <c r="M50" s="357">
        <f t="shared" si="3"/>
        <v>-1</v>
      </c>
      <c r="N50" s="190">
        <v>23508</v>
      </c>
      <c r="O50" s="244">
        <f>'Table - Moving Averages'!U52</f>
        <v>0</v>
      </c>
      <c r="P50" s="190">
        <f t="shared" si="8"/>
        <v>0</v>
      </c>
      <c r="Q50" s="199" t="e">
        <f t="shared" si="9"/>
        <v>#DIV/0!</v>
      </c>
      <c r="R50" s="190">
        <f t="shared" si="10"/>
        <v>-23508</v>
      </c>
      <c r="S50" s="195">
        <f t="shared" si="11"/>
        <v>-1</v>
      </c>
      <c r="T50" s="191">
        <v>153864</v>
      </c>
      <c r="U50" s="163">
        <f>'Table - Moving Averages'!U110</f>
        <v>0</v>
      </c>
      <c r="V50" s="197">
        <f t="shared" si="12"/>
        <v>0</v>
      </c>
      <c r="W50" s="198" t="e">
        <f t="shared" si="13"/>
        <v>#DIV/0!</v>
      </c>
      <c r="X50" s="191">
        <f t="shared" si="4"/>
        <v>-153864</v>
      </c>
      <c r="Y50" s="357">
        <f t="shared" si="14"/>
        <v>-1</v>
      </c>
      <c r="Z50" s="196"/>
      <c r="AA50" s="196"/>
      <c r="AB50" s="196"/>
      <c r="AC50" s="200"/>
      <c r="AD50" s="196"/>
      <c r="AE50" s="200"/>
    </row>
    <row r="51" spans="1:31" s="192" customFormat="1" x14ac:dyDescent="0.35">
      <c r="A51" s="192">
        <v>49</v>
      </c>
      <c r="B51" s="190">
        <v>19547</v>
      </c>
      <c r="C51" s="244">
        <f>'Table - Initials'!U52</f>
        <v>0</v>
      </c>
      <c r="D51" s="356">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7">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7">
        <f t="shared" si="14"/>
        <v>-1</v>
      </c>
      <c r="Z51" s="196"/>
      <c r="AA51" s="196"/>
      <c r="AB51" s="196"/>
      <c r="AC51" s="200"/>
      <c r="AD51" s="196"/>
      <c r="AE51" s="200"/>
    </row>
    <row r="52" spans="1:31" s="192" customFormat="1" x14ac:dyDescent="0.35">
      <c r="A52" s="192">
        <v>50</v>
      </c>
      <c r="B52" s="190">
        <v>17596</v>
      </c>
      <c r="C52" s="244">
        <f>'Table - Initials'!U53</f>
        <v>0</v>
      </c>
      <c r="D52" s="356">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7">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7">
        <f t="shared" si="14"/>
        <v>-1</v>
      </c>
      <c r="Z52" s="196"/>
      <c r="AA52" s="196"/>
      <c r="AB52" s="196"/>
      <c r="AC52" s="200"/>
      <c r="AD52" s="196"/>
      <c r="AE52" s="200"/>
    </row>
    <row r="53" spans="1:31" s="192" customFormat="1" x14ac:dyDescent="0.35">
      <c r="A53" s="192">
        <v>51</v>
      </c>
      <c r="B53" s="190">
        <v>19192</v>
      </c>
      <c r="C53" s="244">
        <f>'Table - Initials'!U54</f>
        <v>0</v>
      </c>
      <c r="D53" s="356">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7">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7">
        <f t="shared" si="14"/>
        <v>-1</v>
      </c>
      <c r="Z53" s="196"/>
      <c r="AA53" s="196"/>
      <c r="AB53" s="196"/>
      <c r="AC53" s="200"/>
      <c r="AD53" s="196"/>
      <c r="AE53" s="200"/>
    </row>
    <row r="54" spans="1:31" s="192" customFormat="1" x14ac:dyDescent="0.35">
      <c r="A54" s="192">
        <v>52</v>
      </c>
      <c r="B54" s="190">
        <v>29651</v>
      </c>
      <c r="C54" s="244">
        <f>'Table - Initials'!U55</f>
        <v>0</v>
      </c>
      <c r="D54" s="356">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7">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7">
        <f t="shared" si="14"/>
        <v>-1</v>
      </c>
      <c r="Z54" s="196"/>
      <c r="AA54" s="196"/>
      <c r="AB54" s="196"/>
      <c r="AC54" s="200"/>
      <c r="AD54" s="196"/>
      <c r="AE54" s="200"/>
    </row>
    <row r="55" spans="1:31" s="192" customFormat="1" x14ac:dyDescent="0.35">
      <c r="B55" s="345"/>
      <c r="C55" s="346"/>
      <c r="D55" s="349"/>
      <c r="E55" s="347"/>
      <c r="F55" s="345"/>
      <c r="G55" s="348"/>
      <c r="H55" s="345"/>
      <c r="I55" s="346"/>
      <c r="J55" s="349"/>
      <c r="K55" s="350"/>
      <c r="L55" s="345"/>
      <c r="M55" s="348"/>
      <c r="N55" s="345"/>
      <c r="O55" s="346"/>
      <c r="P55" s="345"/>
      <c r="Q55" s="350"/>
      <c r="R55" s="345"/>
      <c r="S55" s="348"/>
      <c r="T55" s="345"/>
      <c r="U55" s="346"/>
      <c r="V55" s="349"/>
      <c r="W55" s="350"/>
      <c r="X55" s="345"/>
      <c r="Y55" s="348"/>
      <c r="Z55" s="196"/>
      <c r="AA55" s="196"/>
      <c r="AB55" s="196"/>
      <c r="AC55" s="200"/>
      <c r="AD55" s="196"/>
      <c r="AE55" s="200"/>
    </row>
    <row r="56" spans="1:31" s="192" customFormat="1" x14ac:dyDescent="0.35">
      <c r="B56" s="351"/>
      <c r="C56" s="352"/>
      <c r="D56" s="351"/>
      <c r="E56" s="351"/>
      <c r="F56" s="345"/>
      <c r="G56" s="351"/>
      <c r="H56" s="351"/>
      <c r="I56" s="352"/>
      <c r="J56" s="351"/>
      <c r="K56" s="351"/>
      <c r="L56" s="351"/>
      <c r="M56" s="351"/>
      <c r="N56" s="351"/>
      <c r="O56" s="352"/>
      <c r="P56" s="351"/>
      <c r="Q56" s="351"/>
      <c r="R56" s="351"/>
      <c r="S56" s="351"/>
      <c r="T56" s="351"/>
      <c r="U56" s="352"/>
      <c r="V56" s="351"/>
      <c r="W56" s="351"/>
      <c r="X56" s="351"/>
      <c r="Y56" s="351"/>
    </row>
    <row r="57" spans="1:31" s="192" customFormat="1" x14ac:dyDescent="0.35">
      <c r="B57" s="351"/>
      <c r="C57" s="352"/>
      <c r="D57" s="351"/>
      <c r="E57" s="351"/>
      <c r="F57" s="345"/>
      <c r="G57" s="351"/>
      <c r="H57" s="351"/>
      <c r="I57" s="352"/>
      <c r="J57" s="351"/>
      <c r="K57" s="351"/>
      <c r="L57" s="351"/>
      <c r="M57" s="351"/>
      <c r="N57" s="351"/>
      <c r="O57" s="352"/>
      <c r="P57" s="351"/>
      <c r="Q57" s="351"/>
      <c r="R57" s="351"/>
      <c r="S57" s="351"/>
      <c r="T57" s="351"/>
      <c r="U57" s="352"/>
      <c r="V57" s="351"/>
      <c r="W57" s="351"/>
      <c r="X57" s="351"/>
      <c r="Y57" s="351"/>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4"/>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0"/>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P1" sqref="P1"/>
    </sheetView>
  </sheetViews>
  <sheetFormatPr defaultRowHeight="14.5" x14ac:dyDescent="0.35"/>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BF5" activePane="bottomRight" state="frozen"/>
      <selection pane="topRight" activeCell="C1" sqref="C1"/>
      <selection pane="bottomLeft" activeCell="A5" sqref="A5"/>
      <selection pane="bottomRight" activeCell="ABJ18" sqref="ABJ18"/>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4"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0"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6" bestFit="1" customWidth="1"/>
    <col min="578" max="580" width="9.453125" style="186" bestFit="1" customWidth="1"/>
    <col min="581" max="581" width="8.453125" style="186" bestFit="1" customWidth="1"/>
    <col min="582" max="584" width="9.453125" style="186" bestFit="1" customWidth="1"/>
    <col min="585" max="585" width="8.453125" style="186" bestFit="1" customWidth="1"/>
    <col min="586" max="587" width="9.453125" style="186" bestFit="1" customWidth="1"/>
    <col min="588" max="588" width="9.453125" style="98" bestFit="1" customWidth="1"/>
    <col min="589" max="590" width="8.453125" style="98" bestFit="1" customWidth="1"/>
    <col min="591" max="593" width="9.453125" style="98" bestFit="1" customWidth="1"/>
    <col min="594" max="594" width="8.453125" style="186" bestFit="1" customWidth="1"/>
    <col min="595" max="597" width="9.453125" style="186" bestFit="1" customWidth="1"/>
    <col min="598" max="598" width="8.453125" style="186" bestFit="1" customWidth="1"/>
    <col min="599" max="601" width="9.453125" style="186" bestFit="1" customWidth="1"/>
    <col min="602" max="603" width="8.453125" style="186" bestFit="1" customWidth="1"/>
    <col min="604" max="606" width="9.453125" style="186" bestFit="1" customWidth="1"/>
    <col min="607" max="607" width="8.453125" style="186" bestFit="1" customWidth="1"/>
    <col min="608" max="610" width="9.453125" style="186" bestFit="1" customWidth="1"/>
    <col min="611" max="612" width="8.453125" style="186" bestFit="1" customWidth="1"/>
    <col min="613" max="616" width="9.453125" style="186" bestFit="1" customWidth="1"/>
    <col min="617" max="619" width="10.54296875" style="186" bestFit="1" customWidth="1"/>
    <col min="620" max="620" width="9.453125" style="186" bestFit="1" customWidth="1"/>
    <col min="621" max="623" width="10.54296875" style="186" bestFit="1" customWidth="1"/>
    <col min="624" max="625" width="9.453125" style="186" bestFit="1" customWidth="1"/>
    <col min="626" max="628" width="10.54296875" style="186"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7.90625" style="98" bestFit="1" customWidth="1"/>
    <col min="734" max="737" width="8.90625" style="94" bestFit="1" customWidth="1"/>
    <col min="738" max="738" width="7.90625" style="94" bestFit="1" customWidth="1"/>
    <col min="739" max="741" width="8.90625" style="94" bestFit="1" customWidth="1"/>
    <col min="742" max="742" width="7.90625" style="94" bestFit="1" customWidth="1"/>
    <col min="743" max="745" width="8.90625" style="94" bestFit="1" customWidth="1"/>
    <col min="746" max="746" width="7.90625" style="94" bestFit="1" customWidth="1"/>
    <col min="747" max="749" width="8.90625" style="94" bestFit="1" customWidth="1"/>
    <col min="750" max="751" width="7.90625" style="94" bestFit="1" customWidth="1"/>
    <col min="752" max="754" width="8.90625" style="94" bestFit="1" customWidth="1"/>
    <col min="755" max="755" width="7.90625" style="94" bestFit="1" customWidth="1"/>
    <col min="756" max="758" width="8.90625" style="94" bestFit="1" customWidth="1"/>
    <col min="759" max="759" width="7.90625" style="94" bestFit="1" customWidth="1"/>
    <col min="760" max="762" width="8.90625" style="94" bestFit="1" customWidth="1"/>
    <col min="763" max="764" width="7.90625" style="94" bestFit="1" customWidth="1"/>
    <col min="765" max="767" width="8.90625" style="94" bestFit="1" customWidth="1"/>
    <col min="768" max="768" width="7.90625" style="94" bestFit="1" customWidth="1"/>
    <col min="769" max="772" width="8.90625" style="94" bestFit="1" customWidth="1"/>
    <col min="773" max="776" width="9.90625" style="94" bestFit="1" customWidth="1"/>
    <col min="777" max="777" width="8.90625" style="94" bestFit="1" customWidth="1"/>
    <col min="778" max="780" width="9.90625" style="94" bestFit="1" customWidth="1"/>
    <col min="781" max="781" width="8.90625" style="94" bestFit="1" customWidth="1"/>
    <col min="782" max="783" width="9.90625" style="94" bestFit="1" customWidth="1"/>
    <col min="784" max="784" width="9.90625" style="98" bestFit="1" customWidth="1"/>
    <col min="785"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6">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c r="ABL5" s="239"/>
      <c r="ABM5" s="239"/>
      <c r="ABN5" s="239"/>
      <c r="ABO5" s="239"/>
      <c r="ABP5" s="239"/>
      <c r="ABQ5" s="239"/>
      <c r="ABR5" s="239"/>
      <c r="ABS5" s="239"/>
      <c r="ABT5" s="239"/>
      <c r="ABU5" s="239"/>
      <c r="ABV5" s="239"/>
      <c r="ABW5" s="239"/>
      <c r="ABX5" s="239"/>
      <c r="ABY5" s="239"/>
      <c r="ABZ5" s="239"/>
      <c r="ACA5" s="239"/>
      <c r="ACB5" s="239"/>
      <c r="ACC5" s="239"/>
      <c r="ACD5" s="239"/>
      <c r="ACE5" s="239"/>
      <c r="ACF5" s="239"/>
      <c r="ACG5" s="239"/>
      <c r="ACH5" s="239"/>
      <c r="ACI5" s="239"/>
      <c r="ACJ5" s="239"/>
      <c r="ACK5" s="239"/>
      <c r="ACL5" s="239"/>
      <c r="ACM5" s="239"/>
      <c r="ACN5" s="239"/>
      <c r="ACO5" s="239"/>
      <c r="ACP5" s="239"/>
      <c r="ACQ5" s="239"/>
      <c r="ACR5" s="239"/>
      <c r="ACS5" s="239"/>
      <c r="ACT5" s="239"/>
      <c r="ACU5" s="239"/>
      <c r="ACV5" s="239"/>
      <c r="ACW5" s="239"/>
      <c r="ACX5" s="239"/>
      <c r="ACY5" s="239"/>
      <c r="ACZ5" s="239"/>
      <c r="ADA5" s="239"/>
      <c r="ADB5" s="239"/>
      <c r="ADC5" s="239"/>
      <c r="ADD5" s="239"/>
      <c r="ADE5" s="239"/>
      <c r="ADF5" s="239"/>
      <c r="ADG5" s="239"/>
      <c r="ADH5" s="239"/>
      <c r="ADI5" s="239"/>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6">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c r="ABL6" s="239"/>
      <c r="ABM6" s="239"/>
      <c r="ABN6" s="239"/>
      <c r="ABO6" s="239"/>
      <c r="ABP6" s="239"/>
      <c r="ABQ6" s="239"/>
      <c r="ABR6" s="239"/>
      <c r="ABS6" s="239"/>
      <c r="ABT6" s="239"/>
      <c r="ABU6" s="239"/>
      <c r="ABV6" s="239"/>
      <c r="ABW6" s="239"/>
      <c r="ABX6" s="239"/>
      <c r="ABY6" s="239"/>
      <c r="ABZ6" s="239"/>
      <c r="ACA6" s="239"/>
      <c r="ACB6" s="239"/>
      <c r="ACC6" s="239"/>
      <c r="ACD6" s="239"/>
      <c r="ACE6" s="239"/>
      <c r="ACF6" s="239"/>
      <c r="ACG6" s="239"/>
      <c r="ACH6" s="239"/>
      <c r="ACI6" s="239"/>
      <c r="ACJ6" s="239"/>
      <c r="ACK6" s="239"/>
      <c r="ACL6" s="239"/>
      <c r="ACM6" s="239"/>
      <c r="ACN6" s="239"/>
      <c r="ACO6" s="239"/>
      <c r="ACP6" s="239"/>
      <c r="ACQ6" s="239"/>
      <c r="ACR6" s="239"/>
      <c r="ACS6" s="239"/>
      <c r="ACT6" s="239"/>
      <c r="ACU6" s="239"/>
      <c r="ACV6" s="239"/>
      <c r="ACW6" s="239"/>
      <c r="ACX6" s="239"/>
      <c r="ACY6" s="239"/>
      <c r="ACZ6" s="239"/>
      <c r="ADA6" s="239"/>
      <c r="ADB6" s="239"/>
      <c r="ADC6" s="239"/>
      <c r="ADD6" s="239"/>
      <c r="ADE6" s="239"/>
      <c r="ADF6" s="239"/>
      <c r="ADG6" s="239"/>
      <c r="ADH6" s="239"/>
      <c r="ADI6" s="239"/>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6">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c r="ABL7" s="239"/>
      <c r="ABM7" s="239"/>
      <c r="ABN7" s="239"/>
      <c r="ABO7" s="239"/>
      <c r="ABP7" s="239"/>
      <c r="ABQ7" s="239"/>
      <c r="ABR7" s="239"/>
      <c r="ABS7" s="239"/>
      <c r="ABT7" s="239"/>
      <c r="ABU7" s="239"/>
      <c r="ABV7" s="239"/>
      <c r="ABW7" s="239"/>
      <c r="ABX7" s="239"/>
      <c r="ABY7" s="239"/>
      <c r="ABZ7" s="239"/>
      <c r="ACA7" s="239"/>
      <c r="ACB7" s="239"/>
      <c r="ACC7" s="239"/>
      <c r="ACD7" s="239"/>
      <c r="ACE7" s="239"/>
      <c r="ACF7" s="239"/>
      <c r="ACG7" s="239"/>
      <c r="ACH7" s="239"/>
      <c r="ACI7" s="239"/>
      <c r="ACJ7" s="239"/>
      <c r="ACK7" s="239"/>
      <c r="ACL7" s="239"/>
      <c r="ACM7" s="239"/>
      <c r="ACN7" s="239"/>
      <c r="ACO7" s="239"/>
      <c r="ACP7" s="239"/>
      <c r="ACQ7" s="239"/>
      <c r="ACR7" s="239"/>
      <c r="ACS7" s="239"/>
      <c r="ACT7" s="239"/>
      <c r="ACU7" s="239"/>
      <c r="ACV7" s="239"/>
      <c r="ACW7" s="239"/>
      <c r="ACX7" s="239"/>
      <c r="ACY7" s="239"/>
      <c r="ACZ7" s="239"/>
      <c r="ADA7" s="239"/>
      <c r="ADB7" s="239"/>
      <c r="ADC7" s="239"/>
      <c r="ADD7" s="239"/>
      <c r="ADE7" s="239"/>
      <c r="ADF7" s="239"/>
      <c r="ADG7" s="239"/>
      <c r="ADH7" s="239"/>
      <c r="ADI7" s="239"/>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6">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c r="ABL8" s="239"/>
      <c r="ABM8" s="239"/>
      <c r="ABN8" s="239"/>
      <c r="ABO8" s="239"/>
      <c r="ABP8" s="239"/>
      <c r="ABQ8" s="239"/>
      <c r="ABR8" s="239"/>
      <c r="ABS8" s="239"/>
      <c r="ABT8" s="239"/>
      <c r="ABU8" s="239"/>
      <c r="ABV8" s="239"/>
      <c r="ABW8" s="239"/>
      <c r="ABX8" s="239"/>
      <c r="ABY8" s="239"/>
      <c r="ABZ8" s="239"/>
      <c r="ACA8" s="239"/>
      <c r="ACB8" s="239"/>
      <c r="ACC8" s="239"/>
      <c r="ACD8" s="239"/>
      <c r="ACE8" s="239"/>
      <c r="ACF8" s="239"/>
      <c r="ACG8" s="239"/>
      <c r="ACH8" s="239"/>
      <c r="ACI8" s="239"/>
      <c r="ACJ8" s="239"/>
      <c r="ACK8" s="239"/>
      <c r="ACL8" s="239"/>
      <c r="ACM8" s="239"/>
      <c r="ACN8" s="239"/>
      <c r="ACO8" s="239"/>
      <c r="ACP8" s="239"/>
      <c r="ACQ8" s="239"/>
      <c r="ACR8" s="239"/>
      <c r="ACS8" s="239"/>
      <c r="ACT8" s="239"/>
      <c r="ACU8" s="239"/>
      <c r="ACV8" s="239"/>
      <c r="ACW8" s="239"/>
      <c r="ACX8" s="239"/>
      <c r="ACY8" s="239"/>
      <c r="ACZ8" s="239"/>
      <c r="ADA8" s="239"/>
      <c r="ADB8" s="239"/>
      <c r="ADC8" s="239"/>
      <c r="ADD8" s="239"/>
      <c r="ADE8" s="239"/>
      <c r="ADF8" s="239"/>
      <c r="ADG8" s="239"/>
      <c r="ADH8" s="239"/>
      <c r="ADI8" s="239"/>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6">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c r="ABL9" s="239"/>
      <c r="ABM9" s="239"/>
      <c r="ABN9" s="239"/>
      <c r="ABO9" s="239"/>
      <c r="ABP9" s="239"/>
      <c r="ABQ9" s="239"/>
      <c r="ABR9" s="239"/>
      <c r="ABS9" s="239"/>
      <c r="ABT9" s="239"/>
      <c r="ABU9" s="239"/>
      <c r="ABV9" s="239"/>
      <c r="ABW9" s="239"/>
      <c r="ABX9" s="239"/>
      <c r="ABY9" s="239"/>
      <c r="ABZ9" s="239"/>
      <c r="ACA9" s="239"/>
      <c r="ACB9" s="239"/>
      <c r="ACC9" s="239"/>
      <c r="ACD9" s="239"/>
      <c r="ACE9" s="239"/>
      <c r="ACF9" s="239"/>
      <c r="ACG9" s="239"/>
      <c r="ACH9" s="239"/>
      <c r="ACI9" s="239"/>
      <c r="ACJ9" s="239"/>
      <c r="ACK9" s="239"/>
      <c r="ACL9" s="239"/>
      <c r="ACM9" s="239"/>
      <c r="ACN9" s="239"/>
      <c r="ACO9" s="239"/>
      <c r="ACP9" s="239"/>
      <c r="ACQ9" s="239"/>
      <c r="ACR9" s="239"/>
      <c r="ACS9" s="239"/>
      <c r="ACT9" s="239"/>
      <c r="ACU9" s="239"/>
      <c r="ACV9" s="239"/>
      <c r="ACW9" s="239"/>
      <c r="ACX9" s="239"/>
      <c r="ACY9" s="239"/>
      <c r="ACZ9" s="239"/>
      <c r="ADA9" s="239"/>
      <c r="ADB9" s="239"/>
      <c r="ADC9" s="239"/>
      <c r="ADD9" s="239"/>
      <c r="ADE9" s="239"/>
      <c r="ADF9" s="239"/>
      <c r="ADG9" s="239"/>
      <c r="ADH9" s="239"/>
      <c r="ADI9" s="239"/>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6">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c r="ABL10" s="239"/>
      <c r="ABM10" s="239"/>
      <c r="ABN10" s="239"/>
      <c r="ABO10" s="239"/>
      <c r="ABP10" s="239"/>
      <c r="ABQ10" s="239"/>
      <c r="ABR10" s="239"/>
      <c r="ABS10" s="239"/>
      <c r="ABT10" s="239"/>
      <c r="ABU10" s="239"/>
      <c r="ABV10" s="239"/>
      <c r="ABW10" s="239"/>
      <c r="ABX10" s="239"/>
      <c r="ABY10" s="239"/>
      <c r="ABZ10" s="239"/>
      <c r="ACA10" s="239"/>
      <c r="ACB10" s="239"/>
      <c r="ACC10" s="239"/>
      <c r="ACD10" s="239"/>
      <c r="ACE10" s="239"/>
      <c r="ACF10" s="239"/>
      <c r="ACG10" s="239"/>
      <c r="ACH10" s="239"/>
      <c r="ACI10" s="239"/>
      <c r="ACJ10" s="239"/>
      <c r="ACK10" s="239"/>
      <c r="ACL10" s="239"/>
      <c r="ACM10" s="239"/>
      <c r="ACN10" s="239"/>
      <c r="ACO10" s="239"/>
      <c r="ACP10" s="239"/>
      <c r="ACQ10" s="239"/>
      <c r="ACR10" s="239"/>
      <c r="ACS10" s="239"/>
      <c r="ACT10" s="239"/>
      <c r="ACU10" s="239"/>
      <c r="ACV10" s="239"/>
      <c r="ACW10" s="239"/>
      <c r="ACX10" s="239"/>
      <c r="ACY10" s="239"/>
      <c r="ACZ10" s="239"/>
      <c r="ADA10" s="239"/>
      <c r="ADB10" s="239"/>
      <c r="ADC10" s="239"/>
      <c r="ADD10" s="239"/>
      <c r="ADE10" s="239"/>
      <c r="ADF10" s="239"/>
      <c r="ADG10" s="239"/>
      <c r="ADH10" s="239"/>
      <c r="ADI10" s="239"/>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6">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c r="ABL11" s="239"/>
      <c r="ABM11" s="239"/>
      <c r="ABN11" s="239"/>
      <c r="ABO11" s="239"/>
      <c r="ABP11" s="239"/>
      <c r="ABQ11" s="239"/>
      <c r="ABR11" s="239"/>
      <c r="ABS11" s="239"/>
      <c r="ABT11" s="239"/>
      <c r="ABU11" s="239"/>
      <c r="ABV11" s="239"/>
      <c r="ABW11" s="239"/>
      <c r="ABX11" s="239"/>
      <c r="ABY11" s="239"/>
      <c r="ABZ11" s="239"/>
      <c r="ACA11" s="239"/>
      <c r="ACB11" s="239"/>
      <c r="ACC11" s="239"/>
      <c r="ACD11" s="239"/>
      <c r="ACE11" s="239"/>
      <c r="ACF11" s="239"/>
      <c r="ACG11" s="239"/>
      <c r="ACH11" s="239"/>
      <c r="ACI11" s="239"/>
      <c r="ACJ11" s="239"/>
      <c r="ACK11" s="239"/>
      <c r="ACL11" s="239"/>
      <c r="ACM11" s="239"/>
      <c r="ACN11" s="239"/>
      <c r="ACO11" s="239"/>
      <c r="ACP11" s="239"/>
      <c r="ACQ11" s="239"/>
      <c r="ACR11" s="239"/>
      <c r="ACS11" s="239"/>
      <c r="ACT11" s="239"/>
      <c r="ACU11" s="239"/>
      <c r="ACV11" s="239"/>
      <c r="ACW11" s="239"/>
      <c r="ACX11" s="239"/>
      <c r="ACY11" s="239"/>
      <c r="ACZ11" s="239"/>
      <c r="ADA11" s="239"/>
      <c r="ADB11" s="239"/>
      <c r="ADC11" s="239"/>
      <c r="ADD11" s="239"/>
      <c r="ADE11" s="239"/>
      <c r="ADF11" s="239"/>
      <c r="ADG11" s="239"/>
      <c r="ADH11" s="239"/>
      <c r="ADI11" s="239"/>
    </row>
    <row r="12" spans="1:789" s="216"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c r="ABL12" s="316"/>
      <c r="ABM12" s="316"/>
      <c r="ABN12" s="316"/>
      <c r="ABO12" s="316"/>
      <c r="ABP12" s="316"/>
      <c r="ABQ12" s="316"/>
      <c r="ABR12" s="316"/>
      <c r="ABS12" s="316"/>
      <c r="ABT12" s="316"/>
      <c r="ABU12" s="316"/>
      <c r="ABV12" s="316"/>
      <c r="ABW12" s="316"/>
      <c r="ABX12" s="316"/>
      <c r="ABY12" s="316"/>
      <c r="ABZ12" s="316"/>
      <c r="ACA12" s="316"/>
      <c r="ACB12" s="316"/>
      <c r="ACC12" s="316"/>
      <c r="ACD12" s="316"/>
      <c r="ACE12" s="316"/>
      <c r="ACF12" s="316"/>
      <c r="ACG12" s="316"/>
      <c r="ACH12" s="316"/>
      <c r="ACI12" s="316"/>
      <c r="ACJ12" s="316"/>
      <c r="ACK12" s="316"/>
      <c r="ACL12" s="316"/>
      <c r="ACM12" s="316"/>
      <c r="ACN12" s="316"/>
      <c r="ACO12" s="316"/>
      <c r="ACP12" s="316"/>
      <c r="ACQ12" s="316"/>
      <c r="ACR12" s="316"/>
      <c r="ACS12" s="316"/>
      <c r="ACT12" s="316"/>
      <c r="ACU12" s="316"/>
      <c r="ACV12" s="316"/>
      <c r="ACW12" s="316"/>
      <c r="ACX12" s="316"/>
      <c r="ACY12" s="316"/>
      <c r="ACZ12" s="316"/>
      <c r="ADA12" s="316"/>
      <c r="ADB12" s="316"/>
      <c r="ADC12" s="316"/>
      <c r="ADD12" s="316"/>
      <c r="ADE12" s="316"/>
      <c r="ADF12" s="316"/>
      <c r="ADG12" s="316"/>
      <c r="ADH12" s="316"/>
      <c r="ADI12" s="316"/>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6">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c r="ABL13" s="239"/>
      <c r="ABM13" s="239"/>
      <c r="ABN13" s="239"/>
      <c r="ABO13" s="239"/>
      <c r="ABP13" s="239"/>
      <c r="ABQ13" s="239"/>
      <c r="ABR13" s="239"/>
      <c r="ABS13" s="239"/>
      <c r="ABT13" s="239"/>
      <c r="ABU13" s="239"/>
      <c r="ABV13" s="239"/>
      <c r="ABW13" s="239"/>
      <c r="ABX13" s="239"/>
      <c r="ABY13" s="239"/>
      <c r="ABZ13" s="239"/>
      <c r="ACA13" s="239"/>
      <c r="ACB13" s="239"/>
      <c r="ACC13" s="239"/>
      <c r="ACD13" s="239"/>
      <c r="ACE13" s="239"/>
      <c r="ACF13" s="239"/>
      <c r="ACG13" s="239"/>
      <c r="ACH13" s="239"/>
      <c r="ACI13" s="239"/>
      <c r="ACJ13" s="239"/>
      <c r="ACK13" s="239"/>
      <c r="ACL13" s="239"/>
      <c r="ACM13" s="239"/>
      <c r="ACN13" s="239"/>
      <c r="ACO13" s="239"/>
      <c r="ACP13" s="239"/>
      <c r="ACQ13" s="239"/>
      <c r="ACR13" s="239"/>
      <c r="ACS13" s="239"/>
      <c r="ACT13" s="239"/>
      <c r="ACU13" s="239"/>
      <c r="ACV13" s="239"/>
      <c r="ACW13" s="239"/>
      <c r="ACX13" s="239"/>
      <c r="ACY13" s="239"/>
      <c r="ACZ13" s="239"/>
      <c r="ADA13" s="239"/>
      <c r="ADB13" s="239"/>
      <c r="ADC13" s="239"/>
      <c r="ADD13" s="239"/>
      <c r="ADE13" s="239"/>
      <c r="ADF13" s="239"/>
      <c r="ADG13" s="239"/>
      <c r="ADH13" s="239"/>
      <c r="ADI13" s="239"/>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6">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c r="ABL14" s="239"/>
      <c r="ABM14" s="239"/>
      <c r="ABN14" s="239"/>
      <c r="ABO14" s="239"/>
      <c r="ABP14" s="239"/>
      <c r="ABQ14" s="239"/>
      <c r="ABR14" s="239"/>
      <c r="ABS14" s="239"/>
      <c r="ABT14" s="239"/>
      <c r="ABU14" s="239"/>
      <c r="ABV14" s="239"/>
      <c r="ABW14" s="239"/>
      <c r="ABX14" s="239"/>
      <c r="ABY14" s="239"/>
      <c r="ABZ14" s="239"/>
      <c r="ACA14" s="239"/>
      <c r="ACB14" s="239"/>
      <c r="ACC14" s="239"/>
      <c r="ACD14" s="239"/>
      <c r="ACE14" s="239"/>
      <c r="ACF14" s="239"/>
      <c r="ACG14" s="239"/>
      <c r="ACH14" s="239"/>
      <c r="ACI14" s="239"/>
      <c r="ACJ14" s="239"/>
      <c r="ACK14" s="239"/>
      <c r="ACL14" s="239"/>
      <c r="ACM14" s="239"/>
      <c r="ACN14" s="239"/>
      <c r="ACO14" s="239"/>
      <c r="ACP14" s="239"/>
      <c r="ACQ14" s="239"/>
      <c r="ACR14" s="239"/>
      <c r="ACS14" s="239"/>
      <c r="ACT14" s="239"/>
      <c r="ACU14" s="239"/>
      <c r="ACV14" s="239"/>
      <c r="ACW14" s="239"/>
      <c r="ACX14" s="239"/>
      <c r="ACY14" s="239"/>
      <c r="ACZ14" s="239"/>
      <c r="ADA14" s="239"/>
      <c r="ADB14" s="239"/>
      <c r="ADC14" s="239"/>
      <c r="ADD14" s="239"/>
      <c r="ADE14" s="239"/>
      <c r="ADF14" s="239"/>
      <c r="ADG14" s="239"/>
      <c r="ADH14" s="239"/>
      <c r="ADI14" s="239"/>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6">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c r="ABL15" s="239"/>
      <c r="ABM15" s="239"/>
      <c r="ABN15" s="239"/>
      <c r="ABO15" s="239"/>
      <c r="ABP15" s="239"/>
      <c r="ABQ15" s="239"/>
      <c r="ABR15" s="239"/>
      <c r="ABS15" s="239"/>
      <c r="ABT15" s="239"/>
      <c r="ABU15" s="239"/>
      <c r="ABV15" s="239"/>
      <c r="ABW15" s="239"/>
      <c r="ABX15" s="239"/>
      <c r="ABY15" s="239"/>
      <c r="ABZ15" s="239"/>
      <c r="ACA15" s="239"/>
      <c r="ACB15" s="239"/>
      <c r="ACC15" s="239"/>
      <c r="ACD15" s="239"/>
      <c r="ACE15" s="239"/>
      <c r="ACF15" s="239"/>
      <c r="ACG15" s="239"/>
      <c r="ACH15" s="239"/>
      <c r="ACI15" s="239"/>
      <c r="ACJ15" s="239"/>
      <c r="ACK15" s="239"/>
      <c r="ACL15" s="239"/>
      <c r="ACM15" s="239"/>
      <c r="ACN15" s="239"/>
      <c r="ACO15" s="239"/>
      <c r="ACP15" s="239"/>
      <c r="ACQ15" s="239"/>
      <c r="ACR15" s="239"/>
      <c r="ACS15" s="239"/>
      <c r="ACT15" s="239"/>
      <c r="ACU15" s="239"/>
      <c r="ACV15" s="239"/>
      <c r="ACW15" s="239"/>
      <c r="ACX15" s="239"/>
      <c r="ACY15" s="239"/>
      <c r="ACZ15" s="239"/>
      <c r="ADA15" s="239"/>
      <c r="ADB15" s="239"/>
      <c r="ADC15" s="239"/>
      <c r="ADD15" s="239"/>
      <c r="ADE15" s="239"/>
      <c r="ADF15" s="239"/>
      <c r="ADG15" s="239"/>
      <c r="ADH15" s="239"/>
      <c r="ADI15" s="239"/>
    </row>
    <row r="16" spans="1:789" s="216"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c r="ABL16" s="316"/>
      <c r="ABM16" s="316"/>
      <c r="ABN16" s="316"/>
      <c r="ABO16" s="316"/>
      <c r="ABP16" s="316"/>
      <c r="ABQ16" s="316"/>
      <c r="ABR16" s="316"/>
      <c r="ABS16" s="316"/>
      <c r="ABT16" s="316"/>
      <c r="ABU16" s="316"/>
      <c r="ABV16" s="316"/>
      <c r="ABW16" s="316"/>
      <c r="ABX16" s="316"/>
      <c r="ABY16" s="316"/>
      <c r="ABZ16" s="316"/>
      <c r="ACA16" s="316"/>
      <c r="ACB16" s="316"/>
      <c r="ACC16" s="316"/>
      <c r="ACD16" s="316"/>
      <c r="ACE16" s="316"/>
      <c r="ACF16" s="316"/>
      <c r="ACG16" s="316"/>
      <c r="ACH16" s="316"/>
      <c r="ACI16" s="316"/>
      <c r="ACJ16" s="316"/>
      <c r="ACK16" s="316"/>
      <c r="ACL16" s="316"/>
      <c r="ACM16" s="316"/>
      <c r="ACN16" s="316"/>
      <c r="ACO16" s="316"/>
      <c r="ACP16" s="316"/>
      <c r="ACQ16" s="316"/>
      <c r="ACR16" s="316"/>
      <c r="ACS16" s="316"/>
      <c r="ACT16" s="316"/>
      <c r="ACU16" s="316"/>
      <c r="ACV16" s="316"/>
      <c r="ACW16" s="316"/>
      <c r="ACX16" s="316"/>
      <c r="ACY16" s="316"/>
      <c r="ACZ16" s="316"/>
      <c r="ADA16" s="316"/>
      <c r="ADB16" s="316"/>
      <c r="ADC16" s="316"/>
      <c r="ADD16" s="316"/>
      <c r="ADE16" s="316"/>
      <c r="ADF16" s="316"/>
      <c r="ADG16" s="316"/>
      <c r="ADH16" s="316"/>
      <c r="ADI16" s="316"/>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6">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c r="ABL17" s="239"/>
      <c r="ABM17" s="239"/>
      <c r="ABN17" s="239"/>
      <c r="ABO17" s="239"/>
      <c r="ABP17" s="239"/>
      <c r="ABQ17" s="239"/>
      <c r="ABR17" s="239"/>
      <c r="ABS17" s="239"/>
      <c r="ABT17" s="239"/>
      <c r="ABU17" s="239"/>
      <c r="ABV17" s="239"/>
      <c r="ABW17" s="239"/>
      <c r="ABX17" s="239"/>
      <c r="ABY17" s="239"/>
      <c r="ABZ17" s="239"/>
      <c r="ACA17" s="239"/>
      <c r="ACB17" s="239"/>
      <c r="ACC17" s="239"/>
      <c r="ACD17" s="239"/>
      <c r="ACE17" s="239"/>
      <c r="ACF17" s="239"/>
      <c r="ACG17" s="239"/>
      <c r="ACH17" s="239"/>
      <c r="ACI17" s="239"/>
      <c r="ACJ17" s="239"/>
      <c r="ACK17" s="239"/>
      <c r="ACL17" s="239"/>
      <c r="ACM17" s="239"/>
      <c r="ACN17" s="239"/>
      <c r="ACO17" s="239"/>
      <c r="ACP17" s="239"/>
      <c r="ACQ17" s="239"/>
      <c r="ACR17" s="239"/>
      <c r="ACS17" s="239"/>
      <c r="ACT17" s="239"/>
      <c r="ACU17" s="239"/>
      <c r="ACV17" s="239"/>
      <c r="ACW17" s="239"/>
      <c r="ACX17" s="239"/>
      <c r="ACY17" s="239"/>
      <c r="ACZ17" s="239"/>
      <c r="ADA17" s="239"/>
      <c r="ADB17" s="239"/>
      <c r="ADC17" s="239"/>
      <c r="ADD17" s="239"/>
      <c r="ADE17" s="239"/>
      <c r="ADF17" s="239"/>
      <c r="ADG17" s="239"/>
      <c r="ADH17" s="239"/>
      <c r="ADI17" s="239"/>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6">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c r="ABL18" s="239"/>
      <c r="ABM18" s="239"/>
      <c r="ABN18" s="239"/>
      <c r="ABO18" s="239"/>
      <c r="ABP18" s="239"/>
      <c r="ABQ18" s="239"/>
      <c r="ABR18" s="239"/>
      <c r="ABS18" s="239"/>
      <c r="ABT18" s="239"/>
      <c r="ABU18" s="239"/>
      <c r="ABV18" s="239"/>
      <c r="ABW18" s="239"/>
      <c r="ABX18" s="239"/>
      <c r="ABY18" s="239"/>
      <c r="ABZ18" s="239"/>
      <c r="ACA18" s="239"/>
      <c r="ACB18" s="239"/>
      <c r="ACC18" s="239"/>
      <c r="ACD18" s="239"/>
      <c r="ACE18" s="239"/>
      <c r="ACF18" s="239"/>
      <c r="ACG18" s="239"/>
      <c r="ACH18" s="239"/>
      <c r="ACI18" s="239"/>
      <c r="ACJ18" s="239"/>
      <c r="ACK18" s="239"/>
      <c r="ACL18" s="239"/>
      <c r="ACM18" s="239"/>
      <c r="ACN18" s="239"/>
      <c r="ACO18" s="239"/>
      <c r="ACP18" s="239"/>
      <c r="ACQ18" s="239"/>
      <c r="ACR18" s="239"/>
      <c r="ACS18" s="239"/>
      <c r="ACT18" s="239"/>
      <c r="ACU18" s="239"/>
      <c r="ACV18" s="239"/>
      <c r="ACW18" s="239"/>
      <c r="ACX18" s="239"/>
      <c r="ACY18" s="239"/>
      <c r="ACZ18" s="239"/>
      <c r="ADA18" s="239"/>
      <c r="ADB18" s="239"/>
      <c r="ADC18" s="239"/>
      <c r="ADD18" s="239"/>
      <c r="ADE18" s="239"/>
      <c r="ADF18" s="239"/>
      <c r="ADG18" s="239"/>
      <c r="ADH18" s="239"/>
      <c r="ADI18" s="239"/>
    </row>
    <row r="19" spans="1:16383" s="224"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6">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c r="ABL20" s="239"/>
      <c r="ABM20" s="239"/>
      <c r="ABN20" s="239"/>
      <c r="ABO20" s="239"/>
      <c r="ABP20" s="239"/>
      <c r="ABQ20" s="239"/>
      <c r="ABR20" s="239"/>
      <c r="ABS20" s="239"/>
      <c r="ABT20" s="239"/>
      <c r="ABU20" s="239"/>
      <c r="ABV20" s="239"/>
      <c r="ABW20" s="239"/>
      <c r="ABX20" s="239"/>
      <c r="ABY20" s="239"/>
      <c r="ABZ20" s="239"/>
      <c r="ACA20" s="239"/>
      <c r="ACB20" s="239"/>
      <c r="ACC20" s="239"/>
      <c r="ACD20" s="239"/>
      <c r="ACE20" s="239"/>
      <c r="ACF20" s="239"/>
      <c r="ACG20" s="239"/>
      <c r="ACH20" s="239"/>
      <c r="ACI20" s="239"/>
      <c r="ACJ20" s="239"/>
      <c r="ACK20" s="239"/>
      <c r="ACL20" s="239"/>
      <c r="ACM20" s="239"/>
      <c r="ACN20" s="239"/>
      <c r="ACO20" s="239"/>
      <c r="ACP20" s="239"/>
      <c r="ACQ20" s="239"/>
      <c r="ACR20" s="239"/>
      <c r="ACS20" s="239"/>
      <c r="ACT20" s="239"/>
      <c r="ACU20" s="239"/>
      <c r="ACV20" s="239"/>
      <c r="ACW20" s="239"/>
      <c r="ACX20" s="239"/>
      <c r="ACY20" s="239"/>
      <c r="ACZ20" s="239"/>
      <c r="ADA20" s="239"/>
      <c r="ADB20" s="239"/>
      <c r="ADC20" s="239"/>
      <c r="ADD20" s="239"/>
      <c r="ADE20" s="239"/>
      <c r="ADF20" s="239"/>
      <c r="ADG20" s="239"/>
      <c r="ADH20" s="239"/>
      <c r="ADI20" s="239"/>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6">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c r="ABL21" s="239"/>
      <c r="ABM21" s="239"/>
      <c r="ABN21" s="239"/>
      <c r="ABO21" s="239"/>
      <c r="ABP21" s="239"/>
      <c r="ABQ21" s="239"/>
      <c r="ABR21" s="239"/>
      <c r="ABS21" s="239"/>
      <c r="ABT21" s="239"/>
      <c r="ABU21" s="239"/>
      <c r="ABV21" s="239"/>
      <c r="ABW21" s="239"/>
      <c r="ABX21" s="239"/>
      <c r="ABY21" s="239"/>
      <c r="ABZ21" s="239"/>
      <c r="ACA21" s="239"/>
      <c r="ACB21" s="239"/>
      <c r="ACC21" s="239"/>
      <c r="ACD21" s="239"/>
      <c r="ACE21" s="239"/>
      <c r="ACF21" s="239"/>
      <c r="ACG21" s="239"/>
      <c r="ACH21" s="239"/>
      <c r="ACI21" s="239"/>
      <c r="ACJ21" s="239"/>
      <c r="ACK21" s="239"/>
      <c r="ACL21" s="239"/>
      <c r="ACM21" s="239"/>
      <c r="ACN21" s="239"/>
      <c r="ACO21" s="239"/>
      <c r="ACP21" s="239"/>
      <c r="ACQ21" s="239"/>
      <c r="ACR21" s="239"/>
      <c r="ACS21" s="239"/>
      <c r="ACT21" s="239"/>
      <c r="ACU21" s="239"/>
      <c r="ACV21" s="239"/>
      <c r="ACW21" s="239"/>
      <c r="ACX21" s="239"/>
      <c r="ACY21" s="239"/>
      <c r="ACZ21" s="239"/>
      <c r="ADA21" s="239"/>
      <c r="ADB21" s="239"/>
      <c r="ADC21" s="239"/>
      <c r="ADD21" s="239"/>
      <c r="ADE21" s="239"/>
      <c r="ADF21" s="239"/>
      <c r="ADG21" s="239"/>
      <c r="ADH21" s="239"/>
      <c r="ADI21" s="239"/>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6">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c r="ABL22" s="239"/>
      <c r="ABM22" s="239"/>
      <c r="ABN22" s="239"/>
      <c r="ABO22" s="239"/>
      <c r="ABP22" s="239"/>
      <c r="ABQ22" s="239"/>
      <c r="ABR22" s="239"/>
      <c r="ABS22" s="239"/>
      <c r="ABT22" s="239"/>
      <c r="ABU22" s="239"/>
      <c r="ABV22" s="239"/>
      <c r="ABW22" s="239"/>
      <c r="ABX22" s="239"/>
      <c r="ABY22" s="239"/>
      <c r="ABZ22" s="239"/>
      <c r="ACA22" s="239"/>
      <c r="ACB22" s="239"/>
      <c r="ACC22" s="239"/>
      <c r="ACD22" s="239"/>
      <c r="ACE22" s="239"/>
      <c r="ACF22" s="239"/>
      <c r="ACG22" s="239"/>
      <c r="ACH22" s="239"/>
      <c r="ACI22" s="239"/>
      <c r="ACJ22" s="239"/>
      <c r="ACK22" s="239"/>
      <c r="ACL22" s="239"/>
      <c r="ACM22" s="239"/>
      <c r="ACN22" s="239"/>
      <c r="ACO22" s="239"/>
      <c r="ACP22" s="239"/>
      <c r="ACQ22" s="239"/>
      <c r="ACR22" s="239"/>
      <c r="ACS22" s="239"/>
      <c r="ACT22" s="239"/>
      <c r="ACU22" s="239"/>
      <c r="ACV22" s="239"/>
      <c r="ACW22" s="239"/>
      <c r="ACX22" s="239"/>
      <c r="ACY22" s="239"/>
      <c r="ACZ22" s="239"/>
      <c r="ADA22" s="239"/>
      <c r="ADB22" s="239"/>
      <c r="ADC22" s="239"/>
      <c r="ADD22" s="239"/>
      <c r="ADE22" s="239"/>
      <c r="ADF22" s="239"/>
      <c r="ADG22" s="239"/>
      <c r="ADH22" s="239"/>
      <c r="ADI22" s="239"/>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6">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c r="ABL23" s="239"/>
      <c r="ABM23" s="239"/>
      <c r="ABN23" s="239"/>
      <c r="ABO23" s="239"/>
      <c r="ABP23" s="239"/>
      <c r="ABQ23" s="239"/>
      <c r="ABR23" s="239"/>
      <c r="ABS23" s="239"/>
      <c r="ABT23" s="239"/>
      <c r="ABU23" s="239"/>
      <c r="ABV23" s="239"/>
      <c r="ABW23" s="239"/>
      <c r="ABX23" s="239"/>
      <c r="ABY23" s="239"/>
      <c r="ABZ23" s="239"/>
      <c r="ACA23" s="239"/>
      <c r="ACB23" s="239"/>
      <c r="ACC23" s="239"/>
      <c r="ACD23" s="239"/>
      <c r="ACE23" s="239"/>
      <c r="ACF23" s="239"/>
      <c r="ACG23" s="239"/>
      <c r="ACH23" s="239"/>
      <c r="ACI23" s="239"/>
      <c r="ACJ23" s="239"/>
      <c r="ACK23" s="239"/>
      <c r="ACL23" s="239"/>
      <c r="ACM23" s="239"/>
      <c r="ACN23" s="239"/>
      <c r="ACO23" s="239"/>
      <c r="ACP23" s="239"/>
      <c r="ACQ23" s="239"/>
      <c r="ACR23" s="239"/>
      <c r="ACS23" s="239"/>
      <c r="ACT23" s="239"/>
      <c r="ACU23" s="239"/>
      <c r="ACV23" s="239"/>
      <c r="ACW23" s="239"/>
      <c r="ACX23" s="239"/>
      <c r="ACY23" s="239"/>
      <c r="ACZ23" s="239"/>
      <c r="ADA23" s="239"/>
      <c r="ADB23" s="239"/>
      <c r="ADC23" s="239"/>
      <c r="ADD23" s="239"/>
      <c r="ADE23" s="239"/>
      <c r="ADF23" s="239"/>
      <c r="ADG23" s="239"/>
      <c r="ADH23" s="239"/>
      <c r="ADI23" s="239"/>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6">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c r="ABL24" s="239"/>
      <c r="ABM24" s="239"/>
      <c r="ABN24" s="239"/>
      <c r="ABO24" s="239"/>
      <c r="ABP24" s="239"/>
      <c r="ABQ24" s="239"/>
      <c r="ABR24" s="239"/>
      <c r="ABS24" s="239"/>
      <c r="ABT24" s="239"/>
      <c r="ABU24" s="239"/>
      <c r="ABV24" s="239"/>
      <c r="ABW24" s="239"/>
      <c r="ABX24" s="239"/>
      <c r="ABY24" s="239"/>
      <c r="ABZ24" s="239"/>
      <c r="ACA24" s="239"/>
      <c r="ACB24" s="239"/>
      <c r="ACC24" s="239"/>
      <c r="ACD24" s="239"/>
      <c r="ACE24" s="239"/>
      <c r="ACF24" s="239"/>
      <c r="ACG24" s="239"/>
      <c r="ACH24" s="239"/>
      <c r="ACI24" s="239"/>
      <c r="ACJ24" s="239"/>
      <c r="ACK24" s="239"/>
      <c r="ACL24" s="239"/>
      <c r="ACM24" s="239"/>
      <c r="ACN24" s="239"/>
      <c r="ACO24" s="239"/>
      <c r="ACP24" s="239"/>
      <c r="ACQ24" s="239"/>
      <c r="ACR24" s="239"/>
      <c r="ACS24" s="239"/>
      <c r="ACT24" s="239"/>
      <c r="ACU24" s="239"/>
      <c r="ACV24" s="239"/>
      <c r="ACW24" s="239"/>
      <c r="ACX24" s="239"/>
      <c r="ACY24" s="239"/>
      <c r="ACZ24" s="239"/>
      <c r="ADA24" s="239"/>
      <c r="ADB24" s="239"/>
      <c r="ADC24" s="239"/>
      <c r="ADD24" s="239"/>
      <c r="ADE24" s="239"/>
      <c r="ADF24" s="239"/>
      <c r="ADG24" s="239"/>
      <c r="ADH24" s="239"/>
      <c r="ADI24" s="239"/>
    </row>
    <row r="25" spans="1:16383" s="98" customFormat="1" ht="12.75" customHeight="1" x14ac:dyDescent="0.3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6">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c r="ABL25" s="239"/>
      <c r="ABM25" s="239"/>
      <c r="ABN25" s="239"/>
      <c r="ABO25" s="239"/>
      <c r="ABP25" s="239"/>
      <c r="ABQ25" s="239"/>
      <c r="ABR25" s="239"/>
      <c r="ABS25" s="239"/>
      <c r="ABT25" s="239"/>
      <c r="ABU25" s="239"/>
      <c r="ABV25" s="239"/>
      <c r="ABW25" s="239"/>
      <c r="ABX25" s="239"/>
      <c r="ABY25" s="239"/>
      <c r="ABZ25" s="239"/>
      <c r="ACA25" s="239"/>
      <c r="ACB25" s="239"/>
      <c r="ACC25" s="239"/>
      <c r="ACD25" s="239"/>
      <c r="ACE25" s="239"/>
      <c r="ACF25" s="239"/>
      <c r="ACG25" s="239"/>
      <c r="ACH25" s="239"/>
      <c r="ACI25" s="239"/>
      <c r="ACJ25" s="239"/>
      <c r="ACK25" s="239"/>
      <c r="ACL25" s="239"/>
      <c r="ACM25" s="239"/>
      <c r="ACN25" s="239"/>
      <c r="ACO25" s="239"/>
      <c r="ACP25" s="239"/>
      <c r="ACQ25" s="239"/>
      <c r="ACR25" s="239"/>
      <c r="ACS25" s="239"/>
      <c r="ACT25" s="239"/>
      <c r="ACU25" s="239"/>
      <c r="ACV25" s="239"/>
      <c r="ACW25" s="239"/>
      <c r="ACX25" s="239"/>
      <c r="ACY25" s="239"/>
      <c r="ACZ25" s="239"/>
      <c r="ADA25" s="239"/>
      <c r="ADB25" s="239"/>
      <c r="ADC25" s="239"/>
      <c r="ADD25" s="239"/>
      <c r="ADE25" s="239"/>
      <c r="ADF25" s="239"/>
      <c r="ADG25" s="239"/>
      <c r="ADH25" s="239"/>
      <c r="ADI25" s="239"/>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6">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c r="ABL26" s="239"/>
      <c r="ABM26" s="239"/>
      <c r="ABN26" s="239"/>
      <c r="ABO26" s="239"/>
      <c r="ABP26" s="239"/>
      <c r="ABQ26" s="239"/>
      <c r="ABR26" s="239"/>
      <c r="ABS26" s="239"/>
      <c r="ABT26" s="239"/>
      <c r="ABU26" s="239"/>
      <c r="ABV26" s="239"/>
      <c r="ABW26" s="239"/>
      <c r="ABX26" s="239"/>
      <c r="ABY26" s="239"/>
      <c r="ABZ26" s="239"/>
      <c r="ACA26" s="239"/>
      <c r="ACB26" s="239"/>
      <c r="ACC26" s="239"/>
      <c r="ACD26" s="239"/>
      <c r="ACE26" s="239"/>
      <c r="ACF26" s="239"/>
      <c r="ACG26" s="239"/>
      <c r="ACH26" s="239"/>
      <c r="ACI26" s="239"/>
      <c r="ACJ26" s="239"/>
      <c r="ACK26" s="239"/>
      <c r="ACL26" s="239"/>
      <c r="ACM26" s="239"/>
      <c r="ACN26" s="239"/>
      <c r="ACO26" s="239"/>
      <c r="ACP26" s="239"/>
      <c r="ACQ26" s="239"/>
      <c r="ACR26" s="239"/>
      <c r="ACS26" s="239"/>
      <c r="ACT26" s="239"/>
      <c r="ACU26" s="239"/>
      <c r="ACV26" s="239"/>
      <c r="ACW26" s="239"/>
      <c r="ACX26" s="239"/>
      <c r="ACY26" s="239"/>
      <c r="ACZ26" s="239"/>
      <c r="ADA26" s="239"/>
      <c r="ADB26" s="239"/>
      <c r="ADC26" s="239"/>
      <c r="ADD26" s="239"/>
      <c r="ADE26" s="239"/>
      <c r="ADF26" s="239"/>
      <c r="ADG26" s="239"/>
      <c r="ADH26" s="239"/>
      <c r="ADI26" s="239"/>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6">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c r="ABL27" s="239"/>
      <c r="ABM27" s="239"/>
      <c r="ABN27" s="239"/>
      <c r="ABO27" s="239"/>
      <c r="ABP27" s="239"/>
      <c r="ABQ27" s="239"/>
      <c r="ABR27" s="239"/>
      <c r="ABS27" s="239"/>
      <c r="ABT27" s="239"/>
      <c r="ABU27" s="239"/>
      <c r="ABV27" s="239"/>
      <c r="ABW27" s="239"/>
      <c r="ABX27" s="239"/>
      <c r="ABY27" s="239"/>
      <c r="ABZ27" s="239"/>
      <c r="ACA27" s="239"/>
      <c r="ACB27" s="239"/>
      <c r="ACC27" s="239"/>
      <c r="ACD27" s="239"/>
      <c r="ACE27" s="239"/>
      <c r="ACF27" s="239"/>
      <c r="ACG27" s="239"/>
      <c r="ACH27" s="239"/>
      <c r="ACI27" s="239"/>
      <c r="ACJ27" s="239"/>
      <c r="ACK27" s="239"/>
      <c r="ACL27" s="239"/>
      <c r="ACM27" s="239"/>
      <c r="ACN27" s="239"/>
      <c r="ACO27" s="239"/>
      <c r="ACP27" s="239"/>
      <c r="ACQ27" s="239"/>
      <c r="ACR27" s="239"/>
      <c r="ACS27" s="239"/>
      <c r="ACT27" s="239"/>
      <c r="ACU27" s="239"/>
      <c r="ACV27" s="239"/>
      <c r="ACW27" s="239"/>
      <c r="ACX27" s="239"/>
      <c r="ACY27" s="239"/>
      <c r="ACZ27" s="239"/>
      <c r="ADA27" s="239"/>
      <c r="ADB27" s="239"/>
      <c r="ADC27" s="239"/>
      <c r="ADD27" s="239"/>
      <c r="ADE27" s="239"/>
      <c r="ADF27" s="239"/>
      <c r="ADG27" s="239"/>
      <c r="ADH27" s="239"/>
      <c r="ADI27" s="239"/>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6">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c r="ABL28" s="239"/>
      <c r="ABM28" s="239"/>
      <c r="ABN28" s="239"/>
      <c r="ABO28" s="239"/>
      <c r="ABP28" s="239"/>
      <c r="ABQ28" s="239"/>
      <c r="ABR28" s="239"/>
      <c r="ABS28" s="239"/>
      <c r="ABT28" s="239"/>
      <c r="ABU28" s="239"/>
      <c r="ABV28" s="239"/>
      <c r="ABW28" s="239"/>
      <c r="ABX28" s="239"/>
      <c r="ABY28" s="239"/>
      <c r="ABZ28" s="239"/>
      <c r="ACA28" s="239"/>
      <c r="ACB28" s="239"/>
      <c r="ACC28" s="239"/>
      <c r="ACD28" s="239"/>
      <c r="ACE28" s="239"/>
      <c r="ACF28" s="239"/>
      <c r="ACG28" s="239"/>
      <c r="ACH28" s="239"/>
      <c r="ACI28" s="239"/>
      <c r="ACJ28" s="239"/>
      <c r="ACK28" s="239"/>
      <c r="ACL28" s="239"/>
      <c r="ACM28" s="239"/>
      <c r="ACN28" s="239"/>
      <c r="ACO28" s="239"/>
      <c r="ACP28" s="239"/>
      <c r="ACQ28" s="239"/>
      <c r="ACR28" s="239"/>
      <c r="ACS28" s="239"/>
      <c r="ACT28" s="239"/>
      <c r="ACU28" s="239"/>
      <c r="ACV28" s="239"/>
      <c r="ACW28" s="239"/>
      <c r="ACX28" s="239"/>
      <c r="ACY28" s="239"/>
      <c r="ACZ28" s="239"/>
      <c r="ADA28" s="239"/>
      <c r="ADB28" s="239"/>
      <c r="ADC28" s="239"/>
      <c r="ADD28" s="239"/>
      <c r="ADE28" s="239"/>
      <c r="ADF28" s="239"/>
      <c r="ADG28" s="239"/>
      <c r="ADH28" s="239"/>
      <c r="ADI28" s="239"/>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6">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c r="ABL29" s="239"/>
      <c r="ABM29" s="239"/>
      <c r="ABN29" s="239"/>
      <c r="ABO29" s="239"/>
      <c r="ABP29" s="239"/>
      <c r="ABQ29" s="239"/>
      <c r="ABR29" s="239"/>
      <c r="ABS29" s="239"/>
      <c r="ABT29" s="239"/>
      <c r="ABU29" s="239"/>
      <c r="ABV29" s="239"/>
      <c r="ABW29" s="239"/>
      <c r="ABX29" s="239"/>
      <c r="ABY29" s="239"/>
      <c r="ABZ29" s="239"/>
      <c r="ACA29" s="239"/>
      <c r="ACB29" s="239"/>
      <c r="ACC29" s="239"/>
      <c r="ACD29" s="239"/>
      <c r="ACE29" s="239"/>
      <c r="ACF29" s="239"/>
      <c r="ACG29" s="239"/>
      <c r="ACH29" s="239"/>
      <c r="ACI29" s="239"/>
      <c r="ACJ29" s="239"/>
      <c r="ACK29" s="239"/>
      <c r="ACL29" s="239"/>
      <c r="ACM29" s="239"/>
      <c r="ACN29" s="239"/>
      <c r="ACO29" s="239"/>
      <c r="ACP29" s="239"/>
      <c r="ACQ29" s="239"/>
      <c r="ACR29" s="239"/>
      <c r="ACS29" s="239"/>
      <c r="ACT29" s="239"/>
      <c r="ACU29" s="239"/>
      <c r="ACV29" s="239"/>
      <c r="ACW29" s="239"/>
      <c r="ACX29" s="239"/>
      <c r="ACY29" s="239"/>
      <c r="ACZ29" s="239"/>
      <c r="ADA29" s="239"/>
      <c r="ADB29" s="239"/>
      <c r="ADC29" s="239"/>
      <c r="ADD29" s="239"/>
      <c r="ADE29" s="239"/>
      <c r="ADF29" s="239"/>
      <c r="ADG29" s="239"/>
      <c r="ADH29" s="239"/>
      <c r="ADI29" s="239"/>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6">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c r="ABL30" s="180"/>
      <c r="ABM30" s="180"/>
      <c r="ABN30" s="180"/>
      <c r="ABO30" s="180"/>
      <c r="ABP30" s="180"/>
      <c r="ABQ30" s="180"/>
      <c r="ABR30" s="180"/>
      <c r="ABS30" s="180"/>
      <c r="ABT30" s="180"/>
      <c r="ABU30" s="180"/>
      <c r="ABV30" s="180"/>
      <c r="ABW30" s="180"/>
      <c r="ABX30" s="180"/>
      <c r="ABY30" s="180"/>
      <c r="ABZ30" s="180"/>
      <c r="ACA30" s="180"/>
      <c r="ACB30" s="180"/>
      <c r="ACC30" s="180"/>
      <c r="ACD30" s="180"/>
      <c r="ACE30" s="180"/>
      <c r="ACF30" s="180"/>
      <c r="ACG30" s="180"/>
      <c r="ACH30" s="180"/>
      <c r="ACI30" s="180"/>
      <c r="ACJ30" s="180"/>
      <c r="ACK30" s="180"/>
      <c r="ACL30" s="180"/>
      <c r="ACM30" s="180"/>
      <c r="ACN30" s="180"/>
      <c r="ACO30" s="180"/>
      <c r="ACP30" s="180"/>
      <c r="ACQ30" s="180"/>
      <c r="ACR30" s="180"/>
      <c r="ACS30" s="180"/>
      <c r="ACT30" s="180"/>
      <c r="ACU30" s="180"/>
      <c r="ACV30" s="180"/>
      <c r="ACW30" s="180"/>
      <c r="ACX30" s="180"/>
      <c r="ACY30" s="180"/>
      <c r="ACZ30" s="180"/>
      <c r="ADA30" s="180"/>
      <c r="ADB30" s="180"/>
      <c r="ADC30" s="180"/>
      <c r="ADD30" s="239"/>
      <c r="ADE30" s="180"/>
      <c r="ADF30" s="180"/>
      <c r="ADG30" s="180"/>
      <c r="ADH30" s="180"/>
      <c r="ADI30" s="180"/>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6">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c r="ABL31" s="180"/>
      <c r="ABM31" s="180"/>
      <c r="ABN31" s="180"/>
      <c r="ABO31" s="180"/>
      <c r="ABP31" s="180"/>
      <c r="ABQ31" s="180"/>
      <c r="ABR31" s="180"/>
      <c r="ABS31" s="180"/>
      <c r="ABT31" s="180"/>
      <c r="ABU31" s="180"/>
      <c r="ABV31" s="180"/>
      <c r="ABW31" s="180"/>
      <c r="ABX31" s="180"/>
      <c r="ABY31" s="180"/>
      <c r="ABZ31" s="180"/>
      <c r="ACA31" s="180"/>
      <c r="ACB31" s="180"/>
      <c r="ACC31" s="180"/>
      <c r="ACD31" s="180"/>
      <c r="ACE31" s="180"/>
      <c r="ACF31" s="180"/>
      <c r="ACG31" s="180"/>
      <c r="ACH31" s="180"/>
      <c r="ACI31" s="180"/>
      <c r="ACJ31" s="180"/>
      <c r="ACK31" s="180"/>
      <c r="ACL31" s="180"/>
      <c r="ACM31" s="180"/>
      <c r="ACN31" s="180"/>
      <c r="ACO31" s="180"/>
      <c r="ACP31" s="180"/>
      <c r="ACQ31" s="180"/>
      <c r="ACR31" s="180"/>
      <c r="ACS31" s="180"/>
      <c r="ACT31" s="180"/>
      <c r="ACU31" s="180"/>
      <c r="ACV31" s="180"/>
      <c r="ACW31" s="180"/>
      <c r="ACX31" s="180"/>
      <c r="ACY31" s="180"/>
      <c r="ACZ31" s="180"/>
      <c r="ADA31" s="180"/>
      <c r="ADB31" s="180"/>
      <c r="ADC31" s="180"/>
      <c r="ADD31" s="239"/>
      <c r="ADE31" s="180"/>
      <c r="ADF31" s="180"/>
      <c r="ADG31" s="180"/>
      <c r="ADH31" s="180"/>
      <c r="ADI31" s="180"/>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6">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c r="ABL32" s="180"/>
      <c r="ABM32" s="180"/>
      <c r="ABN32" s="180"/>
      <c r="ABO32" s="180"/>
      <c r="ABP32" s="180"/>
      <c r="ABQ32" s="180"/>
      <c r="ABR32" s="180"/>
      <c r="ABS32" s="180"/>
      <c r="ABT32" s="180"/>
      <c r="ABU32" s="180"/>
      <c r="ABV32" s="180"/>
      <c r="ABW32" s="180"/>
      <c r="ABX32" s="180"/>
      <c r="ABY32" s="180"/>
      <c r="ABZ32" s="180"/>
      <c r="ACA32" s="180"/>
      <c r="ACB32" s="180"/>
      <c r="ACC32" s="180"/>
      <c r="ACD32" s="180"/>
      <c r="ACE32" s="180"/>
      <c r="ACF32" s="180"/>
      <c r="ACG32" s="180"/>
      <c r="ACH32" s="180"/>
      <c r="ACI32" s="180"/>
      <c r="ACJ32" s="180"/>
      <c r="ACK32" s="180"/>
      <c r="ACL32" s="180"/>
      <c r="ACM32" s="180"/>
      <c r="ACN32" s="180"/>
      <c r="ACO32" s="180"/>
      <c r="ACP32" s="180"/>
      <c r="ACQ32" s="180"/>
      <c r="ACR32" s="180"/>
      <c r="ACS32" s="180"/>
      <c r="ACT32" s="180"/>
      <c r="ACU32" s="180"/>
      <c r="ACV32" s="180"/>
      <c r="ACW32" s="180"/>
      <c r="ACX32" s="180"/>
      <c r="ACY32" s="180"/>
      <c r="ACZ32" s="180"/>
      <c r="ADA32" s="180"/>
      <c r="ADB32" s="180"/>
      <c r="ADC32" s="180"/>
      <c r="ADD32" s="239"/>
      <c r="ADE32" s="180"/>
      <c r="ADF32" s="180"/>
      <c r="ADG32" s="180"/>
      <c r="ADH32" s="180"/>
      <c r="ADI32" s="180"/>
    </row>
    <row r="33" spans="1:789" s="186" customFormat="1" ht="12.75" customHeight="1" x14ac:dyDescent="0.3">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0</v>
      </c>
      <c r="ABL33" s="318">
        <f t="shared" si="37"/>
        <v>0</v>
      </c>
      <c r="ABM33" s="318">
        <f t="shared" si="37"/>
        <v>0</v>
      </c>
      <c r="ABN33" s="318">
        <f t="shared" si="37"/>
        <v>0</v>
      </c>
      <c r="ABO33" s="318">
        <f t="shared" si="37"/>
        <v>0</v>
      </c>
      <c r="ABP33" s="318">
        <f t="shared" si="37"/>
        <v>0</v>
      </c>
      <c r="ABQ33" s="318">
        <f t="shared" si="37"/>
        <v>0</v>
      </c>
      <c r="ABR33" s="318">
        <f t="shared" si="37"/>
        <v>0</v>
      </c>
      <c r="ABS33" s="318">
        <f t="shared" si="37"/>
        <v>0</v>
      </c>
      <c r="ABT33" s="318">
        <f t="shared" si="37"/>
        <v>0</v>
      </c>
      <c r="ABU33" s="318">
        <f t="shared" si="37"/>
        <v>0</v>
      </c>
      <c r="ABV33" s="318">
        <f t="shared" si="37"/>
        <v>0</v>
      </c>
      <c r="ABW33" s="318">
        <f t="shared" si="37"/>
        <v>0</v>
      </c>
      <c r="ABX33" s="318">
        <f t="shared" si="37"/>
        <v>0</v>
      </c>
      <c r="ABY33" s="318">
        <f t="shared" si="37"/>
        <v>0</v>
      </c>
      <c r="ABZ33" s="318">
        <f t="shared" si="37"/>
        <v>0</v>
      </c>
      <c r="ACA33" s="318">
        <f t="shared" si="37"/>
        <v>0</v>
      </c>
      <c r="ACB33" s="318">
        <f t="shared" si="37"/>
        <v>0</v>
      </c>
      <c r="ACC33" s="318">
        <f t="shared" si="37"/>
        <v>0</v>
      </c>
      <c r="ACD33" s="318">
        <f t="shared" si="37"/>
        <v>0</v>
      </c>
      <c r="ACE33" s="318">
        <f t="shared" si="37"/>
        <v>0</v>
      </c>
      <c r="ACF33" s="318">
        <f t="shared" si="37"/>
        <v>0</v>
      </c>
      <c r="ACG33" s="318">
        <f t="shared" si="37"/>
        <v>0</v>
      </c>
      <c r="ACH33" s="318">
        <f t="shared" si="37"/>
        <v>0</v>
      </c>
      <c r="ACI33" s="318">
        <f t="shared" si="37"/>
        <v>0</v>
      </c>
      <c r="ACJ33" s="318">
        <f t="shared" si="37"/>
        <v>0</v>
      </c>
      <c r="ACK33" s="318">
        <f t="shared" si="37"/>
        <v>0</v>
      </c>
      <c r="ACL33" s="318">
        <f t="shared" si="37"/>
        <v>0</v>
      </c>
      <c r="ACM33" s="318">
        <f t="shared" si="37"/>
        <v>0</v>
      </c>
      <c r="ACN33" s="318">
        <f t="shared" si="37"/>
        <v>0</v>
      </c>
      <c r="ACO33" s="318">
        <f t="shared" si="37"/>
        <v>0</v>
      </c>
      <c r="ACP33" s="318">
        <f t="shared" si="37"/>
        <v>0</v>
      </c>
      <c r="ACQ33" s="318">
        <f t="shared" si="37"/>
        <v>0</v>
      </c>
      <c r="ACR33" s="318">
        <f t="shared" si="37"/>
        <v>0</v>
      </c>
      <c r="ACS33" s="318">
        <f t="shared" si="37"/>
        <v>0</v>
      </c>
      <c r="ACT33" s="318">
        <f t="shared" si="37"/>
        <v>0</v>
      </c>
      <c r="ACU33" s="318">
        <f t="shared" si="37"/>
        <v>0</v>
      </c>
      <c r="ACV33" s="318">
        <f t="shared" si="37"/>
        <v>0</v>
      </c>
      <c r="ACW33" s="318">
        <f t="shared" si="37"/>
        <v>0</v>
      </c>
      <c r="ACX33" s="318">
        <f t="shared" si="37"/>
        <v>0</v>
      </c>
      <c r="ACY33" s="318">
        <f t="shared" si="37"/>
        <v>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row>
    <row r="37" spans="1:789" s="98" customFormat="1" x14ac:dyDescent="0.25">
      <c r="IC37" s="178"/>
      <c r="IV37" s="178"/>
      <c r="NJ37" s="238"/>
      <c r="SI37" s="239"/>
      <c r="VE37" s="245"/>
      <c r="VF37" s="245"/>
      <c r="VG37" s="245"/>
      <c r="VH37" s="245"/>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row>
    <row r="39" spans="1:789" s="98" customFormat="1" x14ac:dyDescent="0.25">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row>
    <row r="40" spans="1:789" s="98" customFormat="1" x14ac:dyDescent="0.25">
      <c r="IV40" s="178"/>
      <c r="NJ40" s="238"/>
      <c r="SI40" s="239"/>
    </row>
    <row r="41" spans="1:789" s="98" customFormat="1" x14ac:dyDescent="0.25">
      <c r="NJ41" s="238"/>
      <c r="SI41" s="239"/>
    </row>
    <row r="42" spans="1:789" s="98" customFormat="1" x14ac:dyDescent="0.25">
      <c r="NJ42" s="238"/>
      <c r="SI42" s="239"/>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U10" sqref="U10"/>
    </sheetView>
  </sheetViews>
  <sheetFormatPr defaultRowHeight="14.5" x14ac:dyDescent="0.35"/>
  <cols>
    <col min="17" max="21" width="8.81640625" customWidth="1"/>
    <col min="22" max="22" width="12.54296875" customWidth="1"/>
    <col min="24" max="24" width="10.08984375" bestFit="1" customWidth="1"/>
    <col min="25" max="25" width="11.08984375" bestFit="1" customWidth="1"/>
  </cols>
  <sheetData>
    <row r="1" spans="1:25" x14ac:dyDescent="0.35">
      <c r="A1" s="27" t="s">
        <v>238</v>
      </c>
      <c r="X1" s="327"/>
    </row>
    <row r="2" spans="1:25" ht="15" thickBot="1" x14ac:dyDescent="0.4">
      <c r="X2" s="327"/>
    </row>
    <row r="3" spans="1:25" s="3" customFormat="1" ht="13.5" customHeight="1" x14ac:dyDescent="0.3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X3" s="328"/>
    </row>
    <row r="4" spans="1:25"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7"/>
    </row>
    <row r="5" spans="1:25"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7"/>
    </row>
    <row r="6" spans="1:25"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7"/>
    </row>
    <row r="7" spans="1:25"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7"/>
    </row>
    <row r="8" spans="1:25"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7"/>
    </row>
    <row r="9" spans="1:25"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7"/>
    </row>
    <row r="10" spans="1:25"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c r="V10" s="320">
        <v>44241</v>
      </c>
      <c r="X10" s="327"/>
    </row>
    <row r="11" spans="1:25"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c r="V11" s="320">
        <v>44248</v>
      </c>
      <c r="X11" s="327"/>
    </row>
    <row r="12" spans="1:25"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c r="V12" s="320">
        <v>44255</v>
      </c>
      <c r="X12" s="327"/>
      <c r="Y12" s="270"/>
    </row>
    <row r="13" spans="1:25"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c r="V13" s="320">
        <v>44262</v>
      </c>
      <c r="X13" s="327"/>
    </row>
    <row r="14" spans="1:25"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c r="V14" s="320">
        <v>44269</v>
      </c>
      <c r="X14" s="327"/>
    </row>
    <row r="15" spans="1:25"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c r="V15" s="320">
        <v>44276</v>
      </c>
      <c r="X15" s="327"/>
      <c r="Y15" s="225"/>
    </row>
    <row r="16" spans="1:25"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c r="V16" s="320">
        <v>44283</v>
      </c>
      <c r="W16" s="29"/>
      <c r="X16" s="329"/>
      <c r="Y16" s="331"/>
    </row>
    <row r="17" spans="1:25"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c r="V17" s="320">
        <v>44290</v>
      </c>
      <c r="W17" s="324"/>
      <c r="X17" s="329"/>
      <c r="Y17" s="92"/>
    </row>
    <row r="18" spans="1:25"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c r="V18" s="320">
        <v>44297</v>
      </c>
      <c r="W18" s="324"/>
      <c r="X18" s="329"/>
      <c r="Y18" s="92"/>
    </row>
    <row r="19" spans="1:25"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c r="V19" s="320">
        <v>44304</v>
      </c>
      <c r="W19" s="324"/>
      <c r="X19" s="330"/>
      <c r="Y19" s="332"/>
    </row>
    <row r="20" spans="1:25"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c r="V20" s="320">
        <v>44311</v>
      </c>
      <c r="W20" s="324"/>
      <c r="X20" s="330"/>
      <c r="Y20" s="92"/>
    </row>
    <row r="21" spans="1:25"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c r="V21" s="320">
        <v>44318</v>
      </c>
      <c r="W21" s="324"/>
      <c r="X21" s="329"/>
      <c r="Y21" s="92"/>
    </row>
    <row r="22" spans="1:25"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c r="V22" s="320">
        <v>44325</v>
      </c>
      <c r="W22" s="324"/>
      <c r="X22" s="329"/>
      <c r="Y22" s="92"/>
    </row>
    <row r="23" spans="1:25"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c r="V23" s="320">
        <v>44332</v>
      </c>
      <c r="W23" s="324"/>
      <c r="X23" s="329"/>
      <c r="Y23" s="92"/>
    </row>
    <row r="24" spans="1:25"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c r="V24" s="320">
        <v>44339</v>
      </c>
      <c r="W24" s="324"/>
      <c r="X24" s="329"/>
      <c r="Y24" s="92"/>
    </row>
    <row r="25" spans="1:25"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c r="V25" s="320">
        <v>44346</v>
      </c>
      <c r="W25" s="324"/>
      <c r="X25" s="329"/>
      <c r="Y25" s="92"/>
    </row>
    <row r="26" spans="1:25"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c r="V26" s="320">
        <v>44353</v>
      </c>
      <c r="W26" s="29"/>
      <c r="X26" s="329"/>
      <c r="Y26" s="92"/>
    </row>
    <row r="27" spans="1:25"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c r="V27" s="320">
        <v>44360</v>
      </c>
      <c r="X27" s="327"/>
      <c r="Y27" s="92"/>
    </row>
    <row r="28" spans="1:25"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c r="V28" s="320">
        <v>44367</v>
      </c>
      <c r="X28" s="327"/>
      <c r="Y28" s="92"/>
    </row>
    <row r="29" spans="1:25"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c r="V29" s="320">
        <v>44374</v>
      </c>
      <c r="X29" s="327"/>
      <c r="Y29" s="92"/>
    </row>
    <row r="30" spans="1:25"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c r="V30" s="320">
        <v>44381</v>
      </c>
      <c r="X30" s="327"/>
      <c r="Y30" s="92"/>
    </row>
    <row r="31" spans="1:25"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c r="V31" s="320">
        <v>44388</v>
      </c>
      <c r="Y31" s="92"/>
    </row>
    <row r="32" spans="1:25"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c r="V32" s="320">
        <v>44395</v>
      </c>
      <c r="Y32" s="92"/>
    </row>
    <row r="33" spans="1:25"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c r="V33" s="320">
        <v>44402</v>
      </c>
      <c r="Y33" s="332"/>
    </row>
    <row r="34" spans="1:25"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c r="V34" s="320">
        <v>44409</v>
      </c>
    </row>
    <row r="35" spans="1:25"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c r="V35" s="320">
        <v>44416</v>
      </c>
    </row>
    <row r="36" spans="1:25"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c r="V36" s="320">
        <v>44423</v>
      </c>
    </row>
    <row r="37" spans="1:25"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c r="V37" s="320">
        <v>44430</v>
      </c>
    </row>
    <row r="38" spans="1:25"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c r="V38" s="320">
        <v>44437</v>
      </c>
    </row>
    <row r="39" spans="1:25"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c r="V39" s="320">
        <v>44444</v>
      </c>
    </row>
    <row r="40" spans="1:25"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c r="V40" s="320">
        <v>44451</v>
      </c>
    </row>
    <row r="41" spans="1:25"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c r="V41" s="320">
        <v>44458</v>
      </c>
    </row>
    <row r="42" spans="1:25"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c r="V42" s="320">
        <v>44465</v>
      </c>
    </row>
    <row r="43" spans="1:25"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c r="V43" s="320">
        <v>44472</v>
      </c>
    </row>
    <row r="44" spans="1:25"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c r="V44" s="320">
        <v>44479</v>
      </c>
    </row>
    <row r="45" spans="1:25"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c r="V45" s="320">
        <v>44486</v>
      </c>
    </row>
    <row r="46" spans="1:25"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c r="V46" s="320">
        <v>44493</v>
      </c>
      <c r="X46" s="225"/>
    </row>
    <row r="47" spans="1:25"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c r="V47" s="320">
        <v>44500</v>
      </c>
    </row>
    <row r="48" spans="1:25"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c r="V48" s="320">
        <v>44507</v>
      </c>
    </row>
    <row r="49" spans="1:22"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c r="V49" s="320">
        <v>44514</v>
      </c>
    </row>
    <row r="50" spans="1:22"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c r="V50" s="320">
        <v>44521</v>
      </c>
    </row>
    <row r="51" spans="1:22"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2"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2"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2"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2"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2"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3">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S2" sqref="S2"/>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U10" sqref="U10"/>
    </sheetView>
  </sheetViews>
  <sheetFormatPr defaultRowHeight="14.5" x14ac:dyDescent="0.35"/>
  <cols>
    <col min="12" max="21" width="9.1796875" customWidth="1"/>
    <col min="22" max="22" width="13.54296875" customWidth="1"/>
    <col min="24" max="24" width="10.08984375" bestFit="1" customWidth="1"/>
  </cols>
  <sheetData>
    <row r="1" spans="1:24" x14ac:dyDescent="0.35">
      <c r="A1" s="27" t="s">
        <v>239</v>
      </c>
    </row>
    <row r="2" spans="1:24" ht="15.75" customHeight="1" thickBot="1" x14ac:dyDescent="0.4"/>
    <row r="3" spans="1:24"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c r="V10" s="228">
        <v>44241</v>
      </c>
    </row>
    <row r="11" spans="1:24"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c r="V11" s="228">
        <v>44248</v>
      </c>
    </row>
    <row r="12" spans="1:24"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c r="V12" s="228">
        <v>44255</v>
      </c>
    </row>
    <row r="13" spans="1:24"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c r="V13" s="228">
        <v>44262</v>
      </c>
    </row>
    <row r="14" spans="1:24"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c r="V14" s="228">
        <v>44269</v>
      </c>
    </row>
    <row r="15" spans="1:24"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c r="V15" s="228">
        <v>44276</v>
      </c>
    </row>
    <row r="16" spans="1:24"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c r="V16" s="228">
        <v>44283</v>
      </c>
    </row>
    <row r="17" spans="1:26"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c r="V17" s="228">
        <v>44290</v>
      </c>
      <c r="W17" s="325"/>
    </row>
    <row r="18" spans="1:26"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c r="V18" s="228">
        <v>44297</v>
      </c>
      <c r="W18" s="325"/>
    </row>
    <row r="19" spans="1:26"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c r="V19" s="228">
        <v>44304</v>
      </c>
      <c r="W19" s="325"/>
    </row>
    <row r="20" spans="1:26"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c r="V20" s="228">
        <v>44311</v>
      </c>
      <c r="W20" s="325"/>
    </row>
    <row r="21" spans="1:26"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c r="V21" s="228">
        <v>44318</v>
      </c>
      <c r="W21" s="325"/>
    </row>
    <row r="22" spans="1:26"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c r="V22" s="228">
        <v>44325</v>
      </c>
      <c r="W22" s="325"/>
    </row>
    <row r="23" spans="1:26"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c r="V23" s="228">
        <v>44332</v>
      </c>
      <c r="W23" s="325"/>
    </row>
    <row r="24" spans="1:26"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c r="V24" s="228">
        <v>44339</v>
      </c>
      <c r="W24" s="325"/>
      <c r="Z24" s="37"/>
    </row>
    <row r="25" spans="1:26"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c r="V25" s="228">
        <v>44346</v>
      </c>
      <c r="W25" s="325"/>
    </row>
    <row r="26" spans="1:26"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c r="V26" s="228">
        <v>44353</v>
      </c>
    </row>
    <row r="27" spans="1:26"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c r="V27" s="228">
        <v>44360</v>
      </c>
    </row>
    <row r="28" spans="1:26"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c r="V28" s="228">
        <v>44367</v>
      </c>
    </row>
    <row r="29" spans="1:26"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c r="V29" s="228">
        <v>44374</v>
      </c>
    </row>
    <row r="30" spans="1:26"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c r="V30" s="228">
        <v>44381</v>
      </c>
    </row>
    <row r="31" spans="1:26"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c r="V31" s="228">
        <v>44388</v>
      </c>
    </row>
    <row r="32" spans="1:26"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c r="V32" s="228">
        <v>44395</v>
      </c>
    </row>
    <row r="33" spans="1:22"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c r="V33" s="228">
        <v>44402</v>
      </c>
    </row>
    <row r="34" spans="1:22"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c r="V34" s="228">
        <v>44409</v>
      </c>
    </row>
    <row r="35" spans="1:22"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c r="V35" s="228">
        <v>44416</v>
      </c>
    </row>
    <row r="36" spans="1:22"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c r="V36" s="228">
        <v>44423</v>
      </c>
    </row>
    <row r="37" spans="1:22"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c r="V37" s="228">
        <v>44430</v>
      </c>
    </row>
    <row r="38" spans="1:22"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c r="V38" s="228">
        <v>44437</v>
      </c>
    </row>
    <row r="39" spans="1:22"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c r="V39" s="228">
        <v>44444</v>
      </c>
    </row>
    <row r="40" spans="1:22"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c r="V40" s="228">
        <v>44451</v>
      </c>
    </row>
    <row r="41" spans="1:22"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c r="V41" s="228">
        <v>44458</v>
      </c>
    </row>
    <row r="42" spans="1:22"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c r="V42" s="228">
        <v>44465</v>
      </c>
    </row>
    <row r="43" spans="1:22"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c r="V43" s="228">
        <v>44472</v>
      </c>
    </row>
    <row r="44" spans="1:22"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c r="V44" s="228">
        <v>44479</v>
      </c>
    </row>
    <row r="45" spans="1:22"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c r="V45" s="228">
        <v>44486</v>
      </c>
    </row>
    <row r="46" spans="1:22"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c r="V46" s="228">
        <v>44493</v>
      </c>
    </row>
    <row r="47" spans="1:22"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c r="V47" s="228">
        <v>44500</v>
      </c>
    </row>
    <row r="48" spans="1:22"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c r="V48" s="228">
        <v>44507</v>
      </c>
    </row>
    <row r="49" spans="1:22"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c r="V49" s="228">
        <v>44514</v>
      </c>
    </row>
    <row r="50" spans="1:22"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c r="V50" s="228">
        <v>44521</v>
      </c>
    </row>
    <row r="51" spans="1:22"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S2" sqref="S2"/>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99" zoomScaleNormal="99" workbookViewId="0">
      <pane xSplit="1" ySplit="4" topLeftCell="Q59" activePane="bottomRight" state="frozen"/>
      <selection activeCell="ZM5" sqref="ZM5"/>
      <selection pane="topRight" activeCell="ZM5" sqref="ZM5"/>
      <selection pane="bottomLeft" activeCell="ZM5" sqref="ZM5"/>
      <selection pane="bottomRight" activeCell="U68" sqref="U68"/>
    </sheetView>
  </sheetViews>
  <sheetFormatPr defaultRowHeight="14.5" x14ac:dyDescent="0.35"/>
  <cols>
    <col min="6" max="6" width="10.453125" bestFit="1" customWidth="1"/>
    <col min="22" max="22" width="13.1796875" customWidth="1"/>
    <col min="23" max="23" width="9.1796875" style="34" customWidth="1"/>
    <col min="24" max="24" width="10.54296875" bestFit="1" customWidth="1"/>
  </cols>
  <sheetData>
    <row r="1" spans="1:27" x14ac:dyDescent="0.3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3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35">
      <c r="A3" s="277"/>
      <c r="B3" s="278"/>
      <c r="C3" s="278"/>
      <c r="D3" s="278"/>
      <c r="E3" s="278"/>
      <c r="F3" s="278"/>
      <c r="G3" s="278"/>
      <c r="H3" s="278"/>
      <c r="I3" s="278"/>
      <c r="J3" s="278"/>
      <c r="K3" s="278"/>
      <c r="L3" s="278"/>
      <c r="M3" s="278"/>
      <c r="N3" s="278"/>
      <c r="O3" s="278"/>
      <c r="P3" s="278"/>
      <c r="Q3" s="278"/>
      <c r="R3" s="278"/>
      <c r="S3" s="278"/>
      <c r="T3" s="278"/>
      <c r="U3" s="278"/>
      <c r="V3" s="359" t="s">
        <v>12</v>
      </c>
      <c r="W3" s="35"/>
      <c r="X3" s="29"/>
      <c r="Y3" s="29"/>
      <c r="Z3" s="29"/>
      <c r="AA3" s="29"/>
    </row>
    <row r="4" spans="1:27" ht="13.5" customHeight="1" x14ac:dyDescent="0.3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0"/>
      <c r="W4" s="35"/>
      <c r="X4" s="319"/>
      <c r="Y4" s="29"/>
      <c r="Z4" s="29"/>
      <c r="AA4" s="29"/>
    </row>
    <row r="5" spans="1:27" ht="13.5" customHeight="1" x14ac:dyDescent="0.3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3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3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3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3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3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3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c r="V11" s="286">
        <v>44241</v>
      </c>
    </row>
    <row r="12" spans="1:27" ht="13.5" customHeight="1" x14ac:dyDescent="0.3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c r="V12" s="286">
        <v>44248</v>
      </c>
    </row>
    <row r="13" spans="1:27" ht="13.5" customHeight="1" x14ac:dyDescent="0.3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c r="V13" s="286">
        <v>44255</v>
      </c>
    </row>
    <row r="14" spans="1:27" ht="13.5" customHeight="1" x14ac:dyDescent="0.3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c r="V14" s="286">
        <v>44262</v>
      </c>
    </row>
    <row r="15" spans="1:27" ht="13.5" customHeight="1" x14ac:dyDescent="0.3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322"/>
      <c r="V15" s="286">
        <v>44269</v>
      </c>
    </row>
    <row r="16" spans="1:27" ht="13.5" customHeight="1" x14ac:dyDescent="0.3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c r="V16" s="286">
        <v>44276</v>
      </c>
    </row>
    <row r="17" spans="1:24" ht="13.5" customHeight="1" x14ac:dyDescent="0.3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c r="V17" s="286">
        <v>44283</v>
      </c>
    </row>
    <row r="18" spans="1:24" ht="13.5" customHeight="1" x14ac:dyDescent="0.3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c r="V18" s="286">
        <v>44290</v>
      </c>
    </row>
    <row r="19" spans="1:24" ht="13.5" customHeight="1" x14ac:dyDescent="0.3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c r="V19" s="286">
        <v>44297</v>
      </c>
    </row>
    <row r="20" spans="1:24" ht="13.5" customHeight="1" x14ac:dyDescent="0.3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c r="V20" s="286">
        <v>44304</v>
      </c>
      <c r="X20" s="38"/>
    </row>
    <row r="21" spans="1:24" ht="13.5" customHeight="1" x14ac:dyDescent="0.3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c r="V21" s="286">
        <v>44311</v>
      </c>
      <c r="X21" s="38"/>
    </row>
    <row r="22" spans="1:24" ht="13.5" customHeight="1" x14ac:dyDescent="0.3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c r="V22" s="286">
        <v>44318</v>
      </c>
    </row>
    <row r="23" spans="1:24" ht="13.5" customHeight="1" x14ac:dyDescent="0.3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c r="V23" s="286">
        <v>44325</v>
      </c>
    </row>
    <row r="24" spans="1:24" ht="13.5" customHeight="1" x14ac:dyDescent="0.3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c r="V24" s="286">
        <v>44332</v>
      </c>
    </row>
    <row r="25" spans="1:24" ht="13.5" customHeight="1" x14ac:dyDescent="0.3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c r="V25" s="286">
        <v>44339</v>
      </c>
    </row>
    <row r="26" spans="1:24" ht="13.5" customHeight="1" x14ac:dyDescent="0.3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c r="V26" s="286">
        <v>44346</v>
      </c>
    </row>
    <row r="27" spans="1:24" ht="13.5" customHeight="1" x14ac:dyDescent="0.3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c r="V27" s="286">
        <v>44353</v>
      </c>
    </row>
    <row r="28" spans="1:24" ht="13.5" customHeight="1" x14ac:dyDescent="0.3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c r="V28" s="286">
        <v>44360</v>
      </c>
    </row>
    <row r="29" spans="1:24" ht="13.5" customHeight="1" x14ac:dyDescent="0.3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c r="V29" s="286">
        <v>44367</v>
      </c>
    </row>
    <row r="30" spans="1:24" ht="13.5" customHeight="1" x14ac:dyDescent="0.3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c r="V30" s="286">
        <v>44374</v>
      </c>
    </row>
    <row r="31" spans="1:24" ht="13.5" customHeight="1" x14ac:dyDescent="0.3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c r="V31" s="286">
        <v>44381</v>
      </c>
    </row>
    <row r="32" spans="1:24" ht="13.5" customHeight="1" x14ac:dyDescent="0.3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c r="V32" s="286">
        <v>44388</v>
      </c>
    </row>
    <row r="33" spans="1:22" ht="13.5" customHeight="1" x14ac:dyDescent="0.3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c r="V33" s="286">
        <v>44395</v>
      </c>
    </row>
    <row r="34" spans="1:22" ht="13.5" customHeight="1" x14ac:dyDescent="0.3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c r="V34" s="286">
        <v>44402</v>
      </c>
    </row>
    <row r="35" spans="1:22" ht="13.5" customHeight="1" x14ac:dyDescent="0.3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c r="V35" s="286">
        <v>44409</v>
      </c>
    </row>
    <row r="36" spans="1:22" ht="13.5" customHeight="1" x14ac:dyDescent="0.3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c r="V36" s="286">
        <v>44416</v>
      </c>
    </row>
    <row r="37" spans="1:22" ht="13.5" customHeight="1" x14ac:dyDescent="0.3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c r="V37" s="286">
        <v>44423</v>
      </c>
    </row>
    <row r="38" spans="1:22" ht="13.5" customHeight="1" x14ac:dyDescent="0.3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c r="V38" s="286">
        <v>44430</v>
      </c>
    </row>
    <row r="39" spans="1:22" ht="13.5" customHeight="1" x14ac:dyDescent="0.3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c r="V39" s="286">
        <v>44437</v>
      </c>
    </row>
    <row r="40" spans="1:22" ht="13.5" customHeight="1" x14ac:dyDescent="0.3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c r="V40" s="286">
        <v>44444</v>
      </c>
    </row>
    <row r="41" spans="1:22" ht="13.5" customHeight="1" x14ac:dyDescent="0.3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c r="V41" s="286">
        <v>44451</v>
      </c>
    </row>
    <row r="42" spans="1:22" ht="13.5" customHeight="1" x14ac:dyDescent="0.3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c r="V42" s="286">
        <v>44458</v>
      </c>
    </row>
    <row r="43" spans="1:22" ht="13.5" customHeight="1" x14ac:dyDescent="0.3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c r="V43" s="286">
        <v>44465</v>
      </c>
    </row>
    <row r="44" spans="1:22" ht="13.5" customHeight="1" x14ac:dyDescent="0.3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c r="V44" s="286">
        <v>44472</v>
      </c>
    </row>
    <row r="45" spans="1:22" ht="13.5" customHeight="1" x14ac:dyDescent="0.3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c r="V45" s="286">
        <v>44479</v>
      </c>
    </row>
    <row r="46" spans="1:22" ht="13.5" customHeight="1" x14ac:dyDescent="0.3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c r="V46" s="286">
        <v>44486</v>
      </c>
    </row>
    <row r="47" spans="1:22" ht="13.5" customHeight="1" x14ac:dyDescent="0.3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c r="V47" s="286">
        <v>44493</v>
      </c>
    </row>
    <row r="48" spans="1:22" ht="13.5" customHeight="1" x14ac:dyDescent="0.3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c r="V48" s="286">
        <v>44500</v>
      </c>
    </row>
    <row r="49" spans="1:24" ht="13.5" customHeight="1" x14ac:dyDescent="0.3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c r="V49" s="286">
        <v>44507</v>
      </c>
    </row>
    <row r="50" spans="1:24" ht="13.5" customHeight="1" x14ac:dyDescent="0.3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c r="V50" s="286">
        <v>44514</v>
      </c>
      <c r="X50" s="92"/>
    </row>
    <row r="51" spans="1:24" ht="13.5" customHeight="1" x14ac:dyDescent="0.3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c r="V51" s="286">
        <v>44521</v>
      </c>
      <c r="X51" s="92"/>
    </row>
    <row r="52" spans="1:24" ht="13.5" customHeight="1" x14ac:dyDescent="0.3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3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3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3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3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3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35">
      <c r="A58" s="8"/>
    </row>
    <row r="59" spans="1:24" x14ac:dyDescent="0.3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3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35">
      <c r="A61" s="291"/>
      <c r="B61" s="292"/>
      <c r="C61" s="292"/>
      <c r="D61" s="292"/>
      <c r="E61" s="292"/>
      <c r="F61" s="292"/>
      <c r="G61" s="292"/>
      <c r="H61" s="292"/>
      <c r="I61" s="292"/>
      <c r="J61" s="292"/>
      <c r="K61" s="292"/>
      <c r="L61" s="292"/>
      <c r="M61" s="292"/>
      <c r="N61" s="292"/>
      <c r="O61" s="292"/>
      <c r="P61" s="292"/>
      <c r="Q61" s="292"/>
      <c r="R61" s="292"/>
      <c r="S61" s="292"/>
      <c r="T61" s="292"/>
      <c r="U61" s="292"/>
      <c r="V61" s="361" t="s">
        <v>214</v>
      </c>
    </row>
    <row r="62" spans="1:24" x14ac:dyDescent="0.3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2"/>
    </row>
    <row r="63" spans="1:24" x14ac:dyDescent="0.3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3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3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3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3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3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3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c r="V69" s="299">
        <v>44241</v>
      </c>
      <c r="W69" s="36"/>
    </row>
    <row r="70" spans="1:24" x14ac:dyDescent="0.3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c r="V70" s="299">
        <v>44248</v>
      </c>
      <c r="W70" s="36"/>
    </row>
    <row r="71" spans="1:24" x14ac:dyDescent="0.3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c r="V71" s="299">
        <v>44255</v>
      </c>
      <c r="W71" s="36"/>
    </row>
    <row r="72" spans="1:24" x14ac:dyDescent="0.3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c r="V72" s="299">
        <v>44262</v>
      </c>
      <c r="W72" s="36"/>
    </row>
    <row r="73" spans="1:24" x14ac:dyDescent="0.3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c r="V73" s="299">
        <v>44269</v>
      </c>
      <c r="W73" s="36"/>
    </row>
    <row r="74" spans="1:24" x14ac:dyDescent="0.3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c r="V74" s="299">
        <v>44276</v>
      </c>
      <c r="W74" s="36"/>
    </row>
    <row r="75" spans="1:24" x14ac:dyDescent="0.3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c r="V75" s="299">
        <v>44283</v>
      </c>
      <c r="W75" s="36"/>
    </row>
    <row r="76" spans="1:24" x14ac:dyDescent="0.3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c r="V76" s="299">
        <v>44290</v>
      </c>
      <c r="W76" s="36"/>
    </row>
    <row r="77" spans="1:24" x14ac:dyDescent="0.3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c r="V77" s="299">
        <v>44297</v>
      </c>
      <c r="W77" s="36"/>
    </row>
    <row r="78" spans="1:24" x14ac:dyDescent="0.3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c r="V78" s="299">
        <v>44304</v>
      </c>
      <c r="W78" s="36"/>
      <c r="X78" s="38"/>
    </row>
    <row r="79" spans="1:24" x14ac:dyDescent="0.3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c r="V79" s="299">
        <v>44311</v>
      </c>
      <c r="W79" s="36"/>
      <c r="X79" s="38"/>
    </row>
    <row r="80" spans="1:24" x14ac:dyDescent="0.3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c r="V80" s="299">
        <v>44318</v>
      </c>
      <c r="W80" s="36"/>
    </row>
    <row r="81" spans="1:23" x14ac:dyDescent="0.3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c r="V81" s="299">
        <v>44325</v>
      </c>
      <c r="W81" s="36"/>
    </row>
    <row r="82" spans="1:23" x14ac:dyDescent="0.3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c r="V82" s="299">
        <v>44332</v>
      </c>
      <c r="W82" s="36"/>
    </row>
    <row r="83" spans="1:23" x14ac:dyDescent="0.3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c r="V83" s="299">
        <v>44339</v>
      </c>
      <c r="W83" s="36"/>
    </row>
    <row r="84" spans="1:23" x14ac:dyDescent="0.3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c r="V84" s="299">
        <v>44346</v>
      </c>
      <c r="W84" s="36"/>
    </row>
    <row r="85" spans="1:23" x14ac:dyDescent="0.3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c r="V85" s="299">
        <v>44353</v>
      </c>
      <c r="W85" s="36"/>
    </row>
    <row r="86" spans="1:23" x14ac:dyDescent="0.3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c r="V86" s="299">
        <v>44360</v>
      </c>
      <c r="W86" s="36"/>
    </row>
    <row r="87" spans="1:23" x14ac:dyDescent="0.3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c r="V87" s="299">
        <v>44367</v>
      </c>
      <c r="W87" s="36"/>
    </row>
    <row r="88" spans="1:23" x14ac:dyDescent="0.3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c r="V88" s="299">
        <v>44374</v>
      </c>
      <c r="W88" s="36"/>
    </row>
    <row r="89" spans="1:23" x14ac:dyDescent="0.3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c r="V89" s="299">
        <v>44381</v>
      </c>
      <c r="W89" s="36"/>
    </row>
    <row r="90" spans="1:23" x14ac:dyDescent="0.3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c r="V90" s="299">
        <v>44388</v>
      </c>
      <c r="W90" s="36"/>
    </row>
    <row r="91" spans="1:23" x14ac:dyDescent="0.3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c r="V91" s="299">
        <v>44395</v>
      </c>
      <c r="W91" s="36"/>
    </row>
    <row r="92" spans="1:23" x14ac:dyDescent="0.3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c r="V92" s="299">
        <v>44402</v>
      </c>
      <c r="W92" s="36"/>
    </row>
    <row r="93" spans="1:23" x14ac:dyDescent="0.3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c r="V93" s="299">
        <v>44409</v>
      </c>
      <c r="W93" s="36"/>
    </row>
    <row r="94" spans="1:23" x14ac:dyDescent="0.3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c r="V94" s="299">
        <v>44416</v>
      </c>
      <c r="W94" s="36"/>
    </row>
    <row r="95" spans="1:23" x14ac:dyDescent="0.3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c r="V95" s="299">
        <v>44423</v>
      </c>
      <c r="W95" s="36"/>
    </row>
    <row r="96" spans="1:23" x14ac:dyDescent="0.3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c r="V96" s="299">
        <v>44430</v>
      </c>
      <c r="W96" s="36"/>
    </row>
    <row r="97" spans="1:23" x14ac:dyDescent="0.3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c r="V97" s="299">
        <v>44437</v>
      </c>
      <c r="W97" s="36"/>
    </row>
    <row r="98" spans="1:23" x14ac:dyDescent="0.3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c r="V98" s="299">
        <v>44444</v>
      </c>
      <c r="W98" s="36"/>
    </row>
    <row r="99" spans="1:23" x14ac:dyDescent="0.3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c r="V99" s="299">
        <v>44451</v>
      </c>
      <c r="W99" s="36"/>
    </row>
    <row r="100" spans="1:23" x14ac:dyDescent="0.3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c r="V100" s="299">
        <v>44458</v>
      </c>
      <c r="W100" s="36"/>
    </row>
    <row r="101" spans="1:23" x14ac:dyDescent="0.3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c r="V101" s="299">
        <v>44465</v>
      </c>
      <c r="W101" s="36"/>
    </row>
    <row r="102" spans="1:23" x14ac:dyDescent="0.3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c r="V102" s="299">
        <v>44472</v>
      </c>
      <c r="W102" s="36"/>
    </row>
    <row r="103" spans="1:23" x14ac:dyDescent="0.3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c r="V103" s="299">
        <v>44479</v>
      </c>
      <c r="W103" s="36"/>
    </row>
    <row r="104" spans="1:23" x14ac:dyDescent="0.3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c r="V104" s="299">
        <v>44486</v>
      </c>
      <c r="W104" s="36"/>
    </row>
    <row r="105" spans="1:23" x14ac:dyDescent="0.3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c r="V105" s="299">
        <v>44493</v>
      </c>
      <c r="W105" s="36"/>
    </row>
    <row r="106" spans="1:23" x14ac:dyDescent="0.3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c r="V106" s="299">
        <v>44500</v>
      </c>
    </row>
    <row r="107" spans="1:23" x14ac:dyDescent="0.3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c r="V107" s="299">
        <v>44507</v>
      </c>
    </row>
    <row r="108" spans="1:23" x14ac:dyDescent="0.3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c r="V108" s="299">
        <v>44514</v>
      </c>
    </row>
    <row r="109" spans="1:23" x14ac:dyDescent="0.3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c r="V109" s="299">
        <v>44521</v>
      </c>
    </row>
    <row r="110" spans="1:23" x14ac:dyDescent="0.3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3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3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3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3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3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35">
      <c r="X116" s="90"/>
    </row>
    <row r="117" spans="1:24" x14ac:dyDescent="0.3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2021-02-16T19:28:30Z</dcterms:modified>
</cp:coreProperties>
</file>